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P\Desktop\"/>
    </mc:Choice>
  </mc:AlternateContent>
  <bookViews>
    <workbookView xWindow="0" yWindow="0" windowWidth="19200" windowHeight="11595" tabRatio="669"/>
  </bookViews>
  <sheets>
    <sheet name="0- راهنما" sheetId="9" r:id="rId1"/>
    <sheet name="1- اطلاعات عمومي" sheetId="1" r:id="rId2"/>
    <sheet name="2- زيرمجموعه​ها" sheetId="7" r:id="rId3"/>
    <sheet name="3- سوابق مديران" sheetId="2" r:id="rId4"/>
    <sheet name="4- اطلاعات عمومي پرسنل" sheetId="3" r:id="rId5"/>
    <sheet name="5- توان مالي" sheetId="4" r:id="rId6"/>
    <sheet name="6- توان فني" sheetId="5" r:id="rId7"/>
    <sheet name="7- گواهينامه​ها" sheetId="6" r:id="rId8"/>
    <sheet name="8- محصولات" sheetId="8" r:id="rId9"/>
  </sheets>
  <definedNames>
    <definedName name="Audit">'0- راهنما'!$L$67</definedName>
    <definedName name="Cert">'0- راهنما'!$P$65</definedName>
    <definedName name="comp_type">'0- راهنما'!$E$65:$E$70</definedName>
    <definedName name="companies">'0- راهنما'!$D$65:$E$70</definedName>
    <definedName name="Expired">'0- راهنما'!$N$66</definedName>
    <definedName name="managers">'0- راهنما'!$G$65:$H$67</definedName>
    <definedName name="No_Audit">'0- راهنما'!$L$68</definedName>
    <definedName name="No_QC">'0- راهنما'!$L$66</definedName>
    <definedName name="non_tech">'0- راهنما'!$I$66</definedName>
    <definedName name="QC">'0- راهنما'!$L$65</definedName>
    <definedName name="tech">'0- راهنما'!$I$65</definedName>
    <definedName name="turnover">'0- راهنما'!$K$65</definedName>
    <definedName name="turnover_coeff">'0- راهنما'!$K$66</definedName>
    <definedName name="Valid">'0- راهنما'!$N$65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8" l="1"/>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6" i="8"/>
  <c r="L5" i="6"/>
  <c r="L6" i="6"/>
  <c r="L7" i="6"/>
  <c r="L8" i="6"/>
  <c r="L9" i="6"/>
  <c r="L10" i="6"/>
  <c r="L11" i="6"/>
  <c r="L12" i="6"/>
  <c r="L13" i="6"/>
  <c r="L14" i="6"/>
  <c r="L15" i="6"/>
  <c r="L16" i="6"/>
  <c r="L17" i="6"/>
  <c r="L18" i="6"/>
  <c r="L4" i="6"/>
  <c r="R5" i="5"/>
  <c r="R6" i="5"/>
  <c r="R7" i="5"/>
  <c r="R8" i="5"/>
  <c r="R9" i="5"/>
  <c r="R10" i="5"/>
  <c r="R11" i="5"/>
  <c r="R12" i="5"/>
  <c r="R13" i="5"/>
  <c r="R14" i="5"/>
  <c r="R15" i="5"/>
  <c r="R16" i="5"/>
  <c r="R17" i="5"/>
  <c r="R18" i="5"/>
  <c r="R19" i="5"/>
  <c r="R20" i="5"/>
  <c r="R21" i="5"/>
  <c r="R22" i="5"/>
  <c r="R23" i="5"/>
  <c r="R24" i="5"/>
  <c r="R25" i="5"/>
  <c r="R26" i="5"/>
  <c r="R27" i="5"/>
  <c r="R28" i="5"/>
  <c r="Q5" i="5"/>
  <c r="Q6" i="5"/>
  <c r="Q7" i="5"/>
  <c r="Q8" i="5"/>
  <c r="Q9" i="5"/>
  <c r="Q10" i="5"/>
  <c r="Q11" i="5"/>
  <c r="Q12" i="5"/>
  <c r="Q13" i="5"/>
  <c r="Q14" i="5"/>
  <c r="Q15" i="5"/>
  <c r="Q16" i="5"/>
  <c r="Q17" i="5"/>
  <c r="Q18" i="5"/>
  <c r="Q19" i="5"/>
  <c r="Q20" i="5"/>
  <c r="Q21" i="5"/>
  <c r="Q22" i="5"/>
  <c r="Q23" i="5"/>
  <c r="Q24" i="5"/>
  <c r="Q25" i="5"/>
  <c r="Q26" i="5"/>
  <c r="Q27" i="5"/>
  <c r="Q28" i="5"/>
  <c r="R4" i="5"/>
  <c r="Q4" i="5"/>
  <c r="H7" i="4"/>
  <c r="H6" i="4"/>
  <c r="H5" i="4"/>
  <c r="J21" i="3"/>
  <c r="J20" i="3"/>
  <c r="J19" i="3"/>
  <c r="J18" i="3"/>
  <c r="J5" i="3"/>
  <c r="J6" i="3"/>
  <c r="J7" i="3"/>
  <c r="J8" i="3"/>
  <c r="J9" i="3"/>
  <c r="J10" i="3"/>
  <c r="J11" i="3"/>
  <c r="J12" i="3"/>
  <c r="J13" i="3"/>
  <c r="J4" i="3"/>
  <c r="K5" i="2"/>
  <c r="K6" i="2"/>
  <c r="K7" i="2"/>
  <c r="K8" i="2"/>
  <c r="K9" i="2"/>
  <c r="K10" i="2"/>
  <c r="K11" i="2"/>
  <c r="K12" i="2"/>
  <c r="K13" i="2"/>
  <c r="K14" i="2"/>
  <c r="K15" i="2"/>
  <c r="K16" i="2"/>
  <c r="K17" i="2"/>
  <c r="K18" i="2"/>
  <c r="K19" i="2"/>
  <c r="R29" i="5" l="1"/>
  <c r="R30" i="5" s="1"/>
  <c r="G49" i="9" s="1"/>
  <c r="Q29" i="5"/>
  <c r="Q30" i="5" s="1"/>
  <c r="G51" i="9" s="1"/>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4" i="7"/>
  <c r="R34" i="7" l="1"/>
  <c r="R35" i="7" s="1"/>
  <c r="G52" i="9" s="1"/>
  <c r="J30" i="3"/>
  <c r="J31" i="3" s="1"/>
  <c r="G47" i="9" s="1"/>
  <c r="V56" i="8"/>
  <c r="V57" i="8" s="1"/>
  <c r="G48" i="9" s="1"/>
  <c r="L19" i="6"/>
  <c r="L20" i="6" s="1"/>
  <c r="G50" i="9" s="1"/>
  <c r="H8" i="4"/>
  <c r="G53" i="9" s="1"/>
  <c r="K20" i="2"/>
  <c r="K21" i="2" s="1"/>
  <c r="G46" i="9" s="1"/>
  <c r="G54" i="9" l="1"/>
</calcChain>
</file>

<file path=xl/comments1.xml><?xml version="1.0" encoding="utf-8"?>
<comments xmlns="http://schemas.openxmlformats.org/spreadsheetml/2006/main">
  <authors>
    <author>NP</author>
  </authors>
  <commentList>
    <comment ref="B1" authorId="0" shapeId="0">
      <text>
        <r>
          <rPr>
            <sz val="9"/>
            <color indexed="81"/>
            <rFont val="Tahoma"/>
            <family val="2"/>
          </rPr>
          <t xml:space="preserve">
 مدارک مورد نياز 
     - اولين آگهي روزنامه رسمي
     - آخرين آگهي روزنامه رسمي
     - اساسنامه شرکت 
     - اظهارنامه تاسيس
لطفا کليه مدارک به ترتيب درج در جدول، در بخش </t>
        </r>
        <r>
          <rPr>
            <b/>
            <sz val="9"/>
            <color indexed="81"/>
            <rFont val="Tahoma"/>
            <family val="2"/>
          </rPr>
          <t>پيوست 1</t>
        </r>
        <r>
          <rPr>
            <sz val="9"/>
            <color indexed="81"/>
            <rFont val="Tahoma"/>
            <family val="2"/>
          </rPr>
          <t xml:space="preserve"> زونکن قرارداده شود
</t>
        </r>
      </text>
    </comment>
  </commentList>
</comments>
</file>

<file path=xl/comments2.xml><?xml version="1.0" encoding="utf-8"?>
<comments xmlns="http://schemas.openxmlformats.org/spreadsheetml/2006/main">
  <authors>
    <author>NP</author>
  </authors>
  <commentList>
    <comment ref="C1" authorId="0" shapeId="0">
      <text>
        <r>
          <rPr>
            <sz val="9"/>
            <color indexed="81"/>
            <rFont val="Tahoma"/>
            <family val="2"/>
          </rPr>
          <t xml:space="preserve">
 لطفا در صورت داشتن هر گونه كارخانه، كارگاه، آزمايشگاه، دفتر خدمات پشتيباني، دفتر فروش،‌ شركت​هاي فرعي يا تابعه،‌ نمايندگي​هاي داخلي يا خارجي،‌ اطلاعات آنها را در جدول زير وارد نماييد.
كليه مدارك مربوط به موارد درخواستي از جمله پروانه بهره‌برداري،‌ مجوز فعاليت،‌ پروانه كار و... پيوست گردد.
در صورت داشتن آزمايشگاه ليست تجهيزات آزمايشگاه به انضمام گواهي تأييد صلاحيت از مراجع ذيصلاح پيوست گردد.
لطفا کليه مدارک به ترتيب درج در جدول، در بخش </t>
        </r>
        <r>
          <rPr>
            <b/>
            <sz val="9"/>
            <color indexed="81"/>
            <rFont val="Tahoma"/>
            <family val="2"/>
          </rPr>
          <t>پيوست 2</t>
        </r>
        <r>
          <rPr>
            <sz val="9"/>
            <color indexed="81"/>
            <rFont val="Tahoma"/>
            <family val="2"/>
          </rPr>
          <t xml:space="preserve"> زونکن قرارداده شود
</t>
        </r>
      </text>
    </comment>
  </commentList>
</comments>
</file>

<file path=xl/comments3.xml><?xml version="1.0" encoding="utf-8"?>
<comments xmlns="http://schemas.openxmlformats.org/spreadsheetml/2006/main">
  <authors>
    <author>NP</author>
  </authors>
  <commentList>
    <comment ref="B1" authorId="0" shapeId="0">
      <text>
        <r>
          <rPr>
            <sz val="9"/>
            <color indexed="81"/>
            <rFont val="Tahoma"/>
            <family val="2"/>
          </rPr>
          <t xml:space="preserve">
 مدارک مورد نياز مديران
     - آخرين مدرک تحصيلي
     - روزمه 
لطفا کليه مدارک به ترتيب درج در جدول، در بخش </t>
        </r>
        <r>
          <rPr>
            <b/>
            <sz val="9"/>
            <color indexed="81"/>
            <rFont val="Tahoma"/>
            <family val="2"/>
          </rPr>
          <t>پيوست 3</t>
        </r>
        <r>
          <rPr>
            <sz val="9"/>
            <color indexed="81"/>
            <rFont val="Tahoma"/>
            <family val="2"/>
          </rPr>
          <t xml:space="preserve"> زونکن قرارداده شود
</t>
        </r>
      </text>
    </comment>
  </commentList>
</comments>
</file>

<file path=xl/comments4.xml><?xml version="1.0" encoding="utf-8"?>
<comments xmlns="http://schemas.openxmlformats.org/spreadsheetml/2006/main">
  <authors>
    <author>NP</author>
  </authors>
  <commentList>
    <comment ref="B1" authorId="0" shapeId="0">
      <text>
        <r>
          <rPr>
            <sz val="9"/>
            <color indexed="81"/>
            <rFont val="Tahoma"/>
            <family val="2"/>
          </rPr>
          <t xml:space="preserve">
 مدارک مورد نياز
     - آخرين ليست بيمه تامين اجتماعي 
لطفا کليه مدارک به ترتيب درج در جدول، در بخش </t>
        </r>
        <r>
          <rPr>
            <b/>
            <sz val="9"/>
            <color indexed="81"/>
            <rFont val="Tahoma"/>
            <family val="2"/>
          </rPr>
          <t>پيوست 4</t>
        </r>
        <r>
          <rPr>
            <sz val="9"/>
            <color indexed="81"/>
            <rFont val="Tahoma"/>
            <family val="2"/>
          </rPr>
          <t xml:space="preserve"> زونکن قرارداده شود
</t>
        </r>
      </text>
    </comment>
  </commentList>
</comments>
</file>

<file path=xl/comments5.xml><?xml version="1.0" encoding="utf-8"?>
<comments xmlns="http://schemas.openxmlformats.org/spreadsheetml/2006/main">
  <authors>
    <author>NP</author>
  </authors>
  <commentList>
    <comment ref="B1" authorId="0" shapeId="0">
      <text>
        <r>
          <rPr>
            <sz val="9"/>
            <color indexed="81"/>
            <rFont val="Tahoma"/>
            <family val="2"/>
          </rPr>
          <t xml:space="preserve">
 لطفا کليه مدارک به ترتيب درج در جدول، در بخش </t>
        </r>
        <r>
          <rPr>
            <b/>
            <sz val="9"/>
            <color indexed="81"/>
            <rFont val="Tahoma"/>
            <family val="2"/>
          </rPr>
          <t>پيوست 5</t>
        </r>
        <r>
          <rPr>
            <sz val="9"/>
            <color indexed="81"/>
            <rFont val="Tahoma"/>
            <family val="2"/>
          </rPr>
          <t xml:space="preserve"> زونکن قرارداده شود
</t>
        </r>
      </text>
    </comment>
  </commentList>
</comments>
</file>

<file path=xl/comments6.xml><?xml version="1.0" encoding="utf-8"?>
<comments xmlns="http://schemas.openxmlformats.org/spreadsheetml/2006/main">
  <authors>
    <author>NP</author>
  </authors>
  <commentList>
    <comment ref="B1" authorId="0" shapeId="0">
      <text>
        <r>
          <rPr>
            <sz val="9"/>
            <color indexed="81"/>
            <rFont val="Tahoma"/>
            <family val="2"/>
          </rPr>
          <t xml:space="preserve">
لطفا اطلاعات مربوط به قراردادهاي منعقده در 5 سال گذشته را در جدول زير وارد نماييد.
 </t>
        </r>
        <r>
          <rPr>
            <b/>
            <sz val="9"/>
            <color indexed="81"/>
            <rFont val="Tahoma"/>
            <family val="2"/>
          </rPr>
          <t>توجه:</t>
        </r>
        <r>
          <rPr>
            <sz val="9"/>
            <color indexed="81"/>
            <rFont val="Tahoma"/>
            <family val="2"/>
          </rPr>
          <t xml:space="preserve"> قراردادهاي منعقده با وزارت نفت،‌ قراردادها مرتبط با موضوع انرژي و بهينه سازي مصرف انرژی و قراردادهاي خدمات انرژي در اولويت هستند.
درخصوص قراردادهاي اتمام يافته گواهي حسن انجام كار / تاييد كيفي محصول پيوست گردد.
در صورت نصب محصول توليدي يا وارداتي توسط شركت در هر ساختمان، ارائه گزارش مميزي و صرفه جويي حاصل از نصب محصول مورد نظر در ساختمان پيوست گردد.
 لطفا کليه مدارک به ترتيب درج در جدول، در بخش </t>
        </r>
        <r>
          <rPr>
            <b/>
            <sz val="9"/>
            <color indexed="81"/>
            <rFont val="Tahoma"/>
            <family val="2"/>
          </rPr>
          <t>پيوست 6</t>
        </r>
        <r>
          <rPr>
            <sz val="9"/>
            <color indexed="81"/>
            <rFont val="Tahoma"/>
            <family val="2"/>
          </rPr>
          <t xml:space="preserve"> زونکن قرارداده شود</t>
        </r>
      </text>
    </comment>
  </commentList>
</comments>
</file>

<file path=xl/comments7.xml><?xml version="1.0" encoding="utf-8"?>
<comments xmlns="http://schemas.openxmlformats.org/spreadsheetml/2006/main">
  <authors>
    <author>NP</author>
  </authors>
  <commentList>
    <comment ref="B1" authorId="0" shapeId="0">
      <text>
        <r>
          <rPr>
            <sz val="9"/>
            <color indexed="81"/>
            <rFont val="Tahoma"/>
            <family val="2"/>
          </rPr>
          <t xml:space="preserve">
 لطفا کليه مدارک به ترتيب درج در جدول، در بخش </t>
        </r>
        <r>
          <rPr>
            <b/>
            <sz val="9"/>
            <color indexed="81"/>
            <rFont val="Tahoma"/>
            <family val="2"/>
          </rPr>
          <t>پيوست 7</t>
        </r>
        <r>
          <rPr>
            <sz val="9"/>
            <color indexed="81"/>
            <rFont val="Tahoma"/>
            <family val="2"/>
          </rPr>
          <t xml:space="preserve"> زونکن قرارداده شود</t>
        </r>
      </text>
    </comment>
  </commentList>
</comments>
</file>

<file path=xl/comments8.xml><?xml version="1.0" encoding="utf-8"?>
<comments xmlns="http://schemas.openxmlformats.org/spreadsheetml/2006/main">
  <authors>
    <author>NP</author>
  </authors>
  <commentList>
    <comment ref="B1" authorId="0" shapeId="0">
      <text>
        <r>
          <rPr>
            <sz val="9"/>
            <color indexed="81"/>
            <rFont val="Tahoma"/>
            <family val="2"/>
          </rPr>
          <t xml:space="preserve">
 لطفا اطلاعات مربوط به هريک از محصولات خود را در جدول زير وارد نماييد.
درصورتي كه محصول تحت ليسانس (گواهي) توليد مي​شود، اطلاعات بخش "توليد تحت ليسانس" را تکميل نموده و مدارک گواهي مربوط را پيوست نماييد.
درصورتي كه محصول مصرف كننده انرژي باشد (مانند بويلر چگالشي) رده برچسب انرژي را مشخص و گواهي تست برچسب انرژي را پيوست نماييد.
مدارک موردنياز محصولات
     - مشخصات فني کامل
     - استاندارد يا تاييد فني
     - مدارك آزمايش عملكرد 
     - گواهي توليد تحت ليسانس (درصورتي که محصول تحت ليسانس (گواهي) توليد مي​شود)
     - گواهي تست برچسب انرژي (درصورتي كه محصول مصرف كننده انرژي باشد)
     - مدارک گارانتي و پشتيباني فني
     - نحوه نصب، بهره​برداري، سرويس و نگهداري
 لطفا کليه مدارک به ترتيب درج در جدول، در بخش </t>
        </r>
        <r>
          <rPr>
            <b/>
            <sz val="9"/>
            <color indexed="81"/>
            <rFont val="Tahoma"/>
            <family val="2"/>
          </rPr>
          <t>پيوست 8</t>
        </r>
        <r>
          <rPr>
            <sz val="9"/>
            <color indexed="81"/>
            <rFont val="Tahoma"/>
            <family val="2"/>
          </rPr>
          <t xml:space="preserve"> زونکن قرارداده شود</t>
        </r>
      </text>
    </comment>
  </commentList>
</comments>
</file>

<file path=xl/sharedStrings.xml><?xml version="1.0" encoding="utf-8"?>
<sst xmlns="http://schemas.openxmlformats.org/spreadsheetml/2006/main" count="215" uniqueCount="161">
  <si>
    <t>رديف</t>
  </si>
  <si>
    <t>عنوان</t>
  </si>
  <si>
    <t>مشخصات</t>
  </si>
  <si>
    <t>نام شركت</t>
  </si>
  <si>
    <t>نام شركت اصلي( مادر)</t>
  </si>
  <si>
    <t>نام قديم شركت</t>
  </si>
  <si>
    <t>نام تجاري شركت</t>
  </si>
  <si>
    <t>مدت تشكيل شركت</t>
  </si>
  <si>
    <t>تلفن دفتر مركزي</t>
  </si>
  <si>
    <t>نمابر دفتر مركزي</t>
  </si>
  <si>
    <t>نشاني دفتر مركزي</t>
  </si>
  <si>
    <t>كد پستي ده رقمي</t>
  </si>
  <si>
    <t>صندوق پستي</t>
  </si>
  <si>
    <t>آدرس وب سايت شركت</t>
  </si>
  <si>
    <t>پست الكترونيكي شركت</t>
  </si>
  <si>
    <t>زمينه فعاليت شركت</t>
  </si>
  <si>
    <t>نوع شركت (سهامي عام ، خاص،‌مسئوليت محدود و...)</t>
  </si>
  <si>
    <t>نوع مالكيت (خصوصي، دولتي، تعاوني و...)</t>
  </si>
  <si>
    <t>كد 5 رقمي عضويت ايران‌كد</t>
  </si>
  <si>
    <t>شماره ثبت</t>
  </si>
  <si>
    <t>شناسه ملي</t>
  </si>
  <si>
    <t>كد اقتصادي</t>
  </si>
  <si>
    <t>محل و تاريخ ثبت</t>
  </si>
  <si>
    <t>اولين  آگهي روزنامه رسمي(پيوست)</t>
  </si>
  <si>
    <t>آخرين آگهي روزنامه رسمي(پيوست)</t>
  </si>
  <si>
    <t>اساسنامه شركت(پيوست)</t>
  </si>
  <si>
    <t>سرمايه ثبت شده شركت</t>
  </si>
  <si>
    <t>اظهارنامه تاسيس(پيوست)</t>
  </si>
  <si>
    <t>اطلاعات عمومي  شركت</t>
  </si>
  <si>
    <t>اطلاعات فضاي اداري شركت</t>
  </si>
  <si>
    <t>نوع مالكيت ( استيجاري يا ملکي )</t>
  </si>
  <si>
    <t>متراژ ( مترمربع)</t>
  </si>
  <si>
    <t>نام و نام خانوادگي</t>
  </si>
  <si>
    <t>سمت در شركت</t>
  </si>
  <si>
    <t>مدرك/رشته تحصيلي</t>
  </si>
  <si>
    <t>توضيحات</t>
  </si>
  <si>
    <t>مشخصات و سوابق  مديران شركت ( مدير عامل،‌ هيئت مديره)</t>
  </si>
  <si>
    <t>کل</t>
  </si>
  <si>
    <t xml:space="preserve"> اين شركت </t>
  </si>
  <si>
    <t>سابقه كار (سال)</t>
  </si>
  <si>
    <t>سمت</t>
  </si>
  <si>
    <t>مدرك /رشته تحصيلي</t>
  </si>
  <si>
    <t>سابقه كار ( سال)</t>
  </si>
  <si>
    <t>زمينه ها و موضوعات كاري انجام شده مرتبط</t>
  </si>
  <si>
    <t>مشخصات مديران كليدي مرتبط شركت ( طراحي ومهندسي، تامين تجهيزات،‌اجرا، مالي و...)</t>
  </si>
  <si>
    <t xml:space="preserve"> اطلاعات عمومي پرسنلي- تعداد كاركنان</t>
  </si>
  <si>
    <t>كاركنان غير فني كارخانه/ كارگاه و... در صورت وجود</t>
  </si>
  <si>
    <t>تعداد ( نفر)</t>
  </si>
  <si>
    <t xml:space="preserve">توضيحات </t>
  </si>
  <si>
    <t>كاركنان فني دفتر</t>
  </si>
  <si>
    <t>كاركنان غير فني دفتر</t>
  </si>
  <si>
    <t>كاركنان فني كارخانه/ كارگاه و... در صورت وجود</t>
  </si>
  <si>
    <t>كاركنان زير ديپلم</t>
  </si>
  <si>
    <t>كاركنان ديپلم</t>
  </si>
  <si>
    <t>كاركنان فوق ديپلم فني</t>
  </si>
  <si>
    <t>كاركنان فوق ديپلم غير فني</t>
  </si>
  <si>
    <t>كاركنان ليسانس فني</t>
  </si>
  <si>
    <t>كاركنان ليسانس غير فني</t>
  </si>
  <si>
    <t>كاركنان فوق ليسانس  فني/ غير فني</t>
  </si>
  <si>
    <t>كاركنان دكتراي فني/ غيرفني</t>
  </si>
  <si>
    <t>سال مالي</t>
  </si>
  <si>
    <t>سرمايه ثبت شده شركت:</t>
  </si>
  <si>
    <t>حجم پول در گردش</t>
  </si>
  <si>
    <t>لطفا يکي از مدارک زير براي هريک از سال​ها پيوست گردد</t>
  </si>
  <si>
    <t xml:space="preserve">اظهارنامه مالياتي قطعي/تشخيص </t>
  </si>
  <si>
    <t xml:space="preserve">ترازنامه مالي  </t>
  </si>
  <si>
    <t xml:space="preserve">آخرين گزارش مجمع     </t>
  </si>
  <si>
    <t>اظهارنامه مالياتي علي الحساب - صورت هاي مالي حسابرسي شده( كزارش حسابرسي يا مرجع ناظر)</t>
  </si>
  <si>
    <t>اطلاعات مالي شركت ( ارقام به ميليون ريال)</t>
  </si>
  <si>
    <t>نام كارفرما</t>
  </si>
  <si>
    <t>شماره تماس كارفرما</t>
  </si>
  <si>
    <t>شماره</t>
  </si>
  <si>
    <t>مدت (ماه)</t>
  </si>
  <si>
    <t>حجم ريالي</t>
  </si>
  <si>
    <t>حجم ارزي</t>
  </si>
  <si>
    <t>تاريخ شروع</t>
  </si>
  <si>
    <t>وضعيت</t>
  </si>
  <si>
    <t>گزارش مميزي</t>
  </si>
  <si>
    <t>مشخصات قراردادهاي منعقده و حسن سابقه</t>
  </si>
  <si>
    <t>درحال اجرا</t>
  </si>
  <si>
    <t>اتمام يافته</t>
  </si>
  <si>
    <t>% پيشرفت</t>
  </si>
  <si>
    <t>عنوان گواهينامه</t>
  </si>
  <si>
    <t>شماره گواهينامه</t>
  </si>
  <si>
    <t>مرجع صدور</t>
  </si>
  <si>
    <t>تاريخ اخذ</t>
  </si>
  <si>
    <t>تاريخ انقضا</t>
  </si>
  <si>
    <t>گواهينامه هاي رتبه بندي سازمان مديريت و برنامه ريزي، مديريت كيفيت، محيط زيست و ...</t>
  </si>
  <si>
    <r>
      <t xml:space="preserve">متوسط گردش مالي شركت 
</t>
    </r>
    <r>
      <rPr>
        <sz val="10"/>
        <color theme="1"/>
        <rFont val="Nazanin"/>
        <charset val="178"/>
      </rPr>
      <t xml:space="preserve">( جمع درآمد و هزينه تمام شده در صورتهاي مالي شركت)              </t>
    </r>
  </si>
  <si>
    <r>
      <t>توان وام و تسهيلات</t>
    </r>
    <r>
      <rPr>
        <sz val="10"/>
        <color theme="1"/>
        <rFont val="Nazanin"/>
        <charset val="178"/>
      </rPr>
      <t xml:space="preserve"> 
(مجموع وام و ضمانتنامه هاي بانكي اخذ شده از بانك ها و موسسات اعتباري)</t>
    </r>
  </si>
  <si>
    <t>راهنماي تکميل فرم</t>
  </si>
  <si>
    <t>اطلاعات عمومي شركت هاي وابسته ،زير مجموعه ها و.. شركت اصلي</t>
  </si>
  <si>
    <t>نوع شركت</t>
  </si>
  <si>
    <t>نام شرکت</t>
  </si>
  <si>
    <t>تاريخ تاسيس</t>
  </si>
  <si>
    <t>تاريخ بهره برداري</t>
  </si>
  <si>
    <t>تاريخ ثبت</t>
  </si>
  <si>
    <t>محل ثبت</t>
  </si>
  <si>
    <t>كد پستي</t>
  </si>
  <si>
    <t>تلفن</t>
  </si>
  <si>
    <t>نمابر</t>
  </si>
  <si>
    <t>پست الكترونيكي</t>
  </si>
  <si>
    <t>کارخانه</t>
  </si>
  <si>
    <t>کارگاه توليدي</t>
  </si>
  <si>
    <t>آزمايشگاه</t>
  </si>
  <si>
    <t>مرکز پشتيباني</t>
  </si>
  <si>
    <t>نمايندگي فروش</t>
  </si>
  <si>
    <t>ساير</t>
  </si>
  <si>
    <t>نشاني</t>
  </si>
  <si>
    <t>نام محصول</t>
  </si>
  <si>
    <t>فارسي</t>
  </si>
  <si>
    <t>انگليسي</t>
  </si>
  <si>
    <t>نام تجاري</t>
  </si>
  <si>
    <t>واحد شمارش</t>
  </si>
  <si>
    <t>نوع (کلاس)</t>
  </si>
  <si>
    <t>حداکثر موجودي در انبار داخل کشور</t>
  </si>
  <si>
    <t>گارانتي</t>
  </si>
  <si>
    <t>پشتيباني</t>
  </si>
  <si>
    <t>شماره فني</t>
  </si>
  <si>
    <t>کد و شماره استاندارد</t>
  </si>
  <si>
    <t>کشور</t>
  </si>
  <si>
    <t>شرکت</t>
  </si>
  <si>
    <t xml:space="preserve">تاريخ انقضاء </t>
  </si>
  <si>
    <t>توليد تحت ليسانس (گواهي)</t>
  </si>
  <si>
    <t xml:space="preserve">رده برچسب انرژي </t>
  </si>
  <si>
    <t>مشخصات كمي و كيفي محصول</t>
  </si>
  <si>
    <t>نتايج</t>
  </si>
  <si>
    <t xml:space="preserve">اطلاعات </t>
  </si>
  <si>
    <t>همه فرم ها</t>
  </si>
  <si>
    <t>فرم 2</t>
  </si>
  <si>
    <t>فرم 6</t>
  </si>
  <si>
    <t>yes</t>
  </si>
  <si>
    <t>no</t>
  </si>
  <si>
    <t>قابل قبول</t>
  </si>
  <si>
    <t>امتياز</t>
  </si>
  <si>
    <t>جمع</t>
  </si>
  <si>
    <t>تاييد کيفي يا حسن انجام</t>
  </si>
  <si>
    <t>منقضي</t>
  </si>
  <si>
    <t>اطلاعات عمومي مديران</t>
  </si>
  <si>
    <t xml:space="preserve">افراد كليدي و پرسنل </t>
  </si>
  <si>
    <t xml:space="preserve">استاندارد مرتبط و گواهي برچسب انرژي </t>
  </si>
  <si>
    <t>گزارش مميزي و صرفه جويي</t>
  </si>
  <si>
    <t>گواهي نامه ايزو</t>
  </si>
  <si>
    <t>حسن انجام قراردادها</t>
  </si>
  <si>
    <t>داشتن دفاتر نمايندگي و توزيع خدمات</t>
  </si>
  <si>
    <t>توان مالي</t>
  </si>
  <si>
    <t>موضوع</t>
  </si>
  <si>
    <t xml:space="preserve">جمع امتياز  </t>
  </si>
  <si>
    <t>فرم 3</t>
  </si>
  <si>
    <t>فرم 4</t>
  </si>
  <si>
    <t>فني</t>
  </si>
  <si>
    <t>غيرفني</t>
  </si>
  <si>
    <t>فرم 5</t>
  </si>
  <si>
    <t>تاييد کيفي يا حسن انجام دارد</t>
  </si>
  <si>
    <t>تاييد کيفي يا حسن انجام ندارد</t>
  </si>
  <si>
    <t>گزارش مميزي دارد</t>
  </si>
  <si>
    <t>گزارش مميزي ندارد</t>
  </si>
  <si>
    <t>معتبر</t>
  </si>
  <si>
    <t>فرم 7</t>
  </si>
  <si>
    <t>فرم 8</t>
  </si>
  <si>
    <t>ظرفيت توليد يا تامين ساليانه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</si>
</sst>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0"/>
      <color rgb="FF000000"/>
      <name val="Nazanin"/>
      <charset val="178"/>
    </font>
    <font>
      <sz val="10"/>
      <color rgb="FF000000"/>
      <name val="Nazanin"/>
      <charset val="178"/>
    </font>
    <font>
      <sz val="10"/>
      <color theme="1"/>
      <name val="Nazanin"/>
      <charset val="178"/>
    </font>
    <font>
      <sz val="10"/>
      <color theme="1"/>
      <name val="Arial"/>
      <family val="2"/>
    </font>
    <font>
      <sz val="11"/>
      <color theme="1"/>
      <name val="Nazanin"/>
      <charset val="178"/>
    </font>
    <font>
      <b/>
      <sz val="10"/>
      <color theme="1"/>
      <name val="Nazanin"/>
      <charset val="178"/>
    </font>
    <font>
      <b/>
      <sz val="12"/>
      <name val="Nazanin"/>
      <charset val="178"/>
    </font>
    <font>
      <sz val="10"/>
      <color theme="1"/>
      <name val="Calibri"/>
      <family val="2"/>
      <scheme val="minor"/>
    </font>
    <font>
      <sz val="12"/>
      <color theme="1"/>
      <name val="Nazanin"/>
      <charset val="178"/>
    </font>
    <font>
      <b/>
      <sz val="12"/>
      <color theme="1"/>
      <name val="B Nazanin"/>
      <charset val="178"/>
    </font>
    <font>
      <sz val="9"/>
      <color theme="1"/>
      <name val="Arial"/>
      <family val="2"/>
    </font>
    <font>
      <b/>
      <sz val="12"/>
      <color theme="1"/>
      <name val="Nazanin"/>
      <charset val="178"/>
    </font>
    <font>
      <b/>
      <i/>
      <sz val="12"/>
      <color theme="1"/>
      <name val="Nazanin"/>
      <charset val="178"/>
    </font>
    <font>
      <b/>
      <sz val="11"/>
      <color theme="1"/>
      <name val="Nazanin"/>
      <charset val="178"/>
    </font>
    <font>
      <sz val="10"/>
      <color theme="1"/>
      <name val="Tahoma"/>
      <family val="2"/>
    </font>
    <font>
      <sz val="9"/>
      <color indexed="81"/>
      <name val="Tahoma"/>
      <family val="2"/>
    </font>
    <font>
      <b/>
      <sz val="9"/>
      <color indexed="81"/>
      <name val="Tahoma"/>
      <family val="2"/>
    </font>
    <font>
      <b/>
      <sz val="11"/>
      <color theme="1"/>
      <name val="Calibri"/>
      <family val="2"/>
      <scheme val="minor"/>
    </font>
    <font>
      <b/>
      <sz val="10"/>
      <color theme="1"/>
      <name val="Calibri"/>
      <family val="2"/>
      <scheme val="minor"/>
    </font>
    <font>
      <b/>
      <sz val="10"/>
      <color theme="1"/>
      <name val="Arial"/>
      <family val="2"/>
    </font>
    <font>
      <sz val="11"/>
      <color rgb="FFFFFFF3"/>
      <name val="Calibri"/>
      <family val="2"/>
      <scheme val="minor"/>
    </font>
    <font>
      <sz val="11"/>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F3"/>
        <bgColor indexed="64"/>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24">
    <xf numFmtId="0" fontId="0" fillId="0" borderId="0" xfId="0"/>
    <xf numFmtId="0" fontId="5" fillId="0" borderId="0" xfId="0" applyFont="1"/>
    <xf numFmtId="0" fontId="2" fillId="0" borderId="1" xfId="0" applyFont="1" applyFill="1" applyBorder="1" applyAlignment="1">
      <alignment horizontal="center" vertical="center" readingOrder="2"/>
    </xf>
    <xf numFmtId="0" fontId="5" fillId="0" borderId="1" xfId="0" applyFont="1" applyBorder="1"/>
    <xf numFmtId="0" fontId="0" fillId="0" borderId="1" xfId="0" applyBorder="1"/>
    <xf numFmtId="0" fontId="2" fillId="0" borderId="1" xfId="0" applyFont="1" applyBorder="1" applyAlignment="1">
      <alignment horizontal="right" readingOrder="2"/>
    </xf>
    <xf numFmtId="0" fontId="3" fillId="0" borderId="1" xfId="0" applyFont="1" applyBorder="1" applyAlignment="1">
      <alignment horizontal="right" readingOrder="2"/>
    </xf>
    <xf numFmtId="0" fontId="2" fillId="0" borderId="1" xfId="0" applyFont="1" applyBorder="1" applyAlignment="1">
      <alignment horizontal="center" readingOrder="2"/>
    </xf>
    <xf numFmtId="0" fontId="1" fillId="2" borderId="1" xfId="0" applyFont="1" applyFill="1" applyBorder="1" applyAlignment="1">
      <alignment horizontal="center" vertical="center" readingOrder="2"/>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readingOrder="2"/>
    </xf>
    <xf numFmtId="0" fontId="6" fillId="2" borderId="1" xfId="0" applyFont="1" applyFill="1" applyBorder="1" applyAlignment="1">
      <alignment horizontal="center" vertical="center" wrapText="1" readingOrder="2"/>
    </xf>
    <xf numFmtId="0" fontId="6" fillId="2" borderId="5" xfId="0" applyFont="1" applyFill="1" applyBorder="1" applyAlignment="1">
      <alignment horizontal="center" vertical="center" wrapText="1" readingOrder="2"/>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pplyProtection="1">
      <alignment horizontal="center" vertical="center" wrapText="1" readingOrder="2"/>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vertical="center" readingOrder="2"/>
      <protection locked="0"/>
    </xf>
    <xf numFmtId="0" fontId="8" fillId="0" borderId="1" xfId="0" applyFont="1" applyBorder="1" applyAlignment="1" applyProtection="1">
      <alignment horizontal="center"/>
      <protection locked="0"/>
    </xf>
    <xf numFmtId="0" fontId="6" fillId="2" borderId="1" xfId="0" applyFont="1" applyFill="1" applyBorder="1" applyAlignment="1">
      <alignment horizontal="center" vertical="center" wrapText="1"/>
    </xf>
    <xf numFmtId="0" fontId="8" fillId="0" borderId="1" xfId="0" applyFont="1" applyFill="1" applyBorder="1" applyAlignment="1" applyProtection="1">
      <alignment horizontal="center"/>
      <protection locked="0"/>
    </xf>
    <xf numFmtId="0" fontId="11" fillId="0" borderId="1" xfId="0" applyFont="1" applyBorder="1" applyAlignment="1">
      <alignment horizontal="center" vertical="center" readingOrder="2"/>
    </xf>
    <xf numFmtId="0" fontId="4" fillId="0" borderId="1" xfId="0" applyFont="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6" fillId="2" borderId="1" xfId="0" applyFont="1" applyFill="1" applyBorder="1" applyAlignment="1">
      <alignment horizontal="center" vertical="center" readingOrder="2"/>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xf numFmtId="0" fontId="6" fillId="2" borderId="2" xfId="0" applyFont="1" applyFill="1" applyBorder="1" applyAlignment="1">
      <alignment horizontal="center" vertical="center" wrapText="1" readingOrder="2"/>
    </xf>
    <xf numFmtId="0" fontId="6" fillId="2" borderId="4" xfId="0" applyFont="1" applyFill="1" applyBorder="1" applyAlignment="1">
      <alignment horizontal="center" vertical="center" wrapText="1" readingOrder="2"/>
    </xf>
    <xf numFmtId="0" fontId="6" fillId="2" borderId="1" xfId="0" applyFont="1" applyFill="1" applyBorder="1" applyAlignment="1">
      <alignment horizontal="center" vertical="center" wrapText="1" readingOrder="2"/>
    </xf>
    <xf numFmtId="0" fontId="0" fillId="0" borderId="1" xfId="0" applyBorder="1" applyAlignment="1">
      <alignment horizontal="center"/>
    </xf>
    <xf numFmtId="0" fontId="15" fillId="0" borderId="1" xfId="0" applyFont="1" applyBorder="1"/>
    <xf numFmtId="0" fontId="15" fillId="0" borderId="1" xfId="0" applyFont="1" applyBorder="1" applyAlignment="1">
      <alignment horizontal="right" vertical="center"/>
    </xf>
    <xf numFmtId="0" fontId="8" fillId="0" borderId="1" xfId="0" applyFont="1" applyBorder="1" applyAlignment="1">
      <alignment horizontal="center" vertical="center"/>
    </xf>
    <xf numFmtId="0" fontId="19" fillId="2" borderId="1" xfId="0" applyFont="1" applyFill="1" applyBorder="1" applyAlignment="1">
      <alignment horizontal="center" vertical="center" wrapText="1" readingOrder="2"/>
    </xf>
    <xf numFmtId="0" fontId="8" fillId="0" borderId="2" xfId="0" applyFont="1" applyBorder="1" applyAlignment="1">
      <alignment horizontal="center" vertical="center"/>
    </xf>
    <xf numFmtId="0" fontId="20" fillId="2" borderId="1" xfId="0" applyFont="1" applyFill="1" applyBorder="1" applyAlignment="1">
      <alignment horizontal="center" vertical="center" wrapText="1"/>
    </xf>
    <xf numFmtId="0" fontId="0" fillId="0" borderId="9" xfId="0" applyFill="1" applyBorder="1" applyAlignment="1">
      <alignment horizontal="center" vertical="center"/>
    </xf>
    <xf numFmtId="0" fontId="18" fillId="0" borderId="1" xfId="0" applyFont="1" applyBorder="1" applyAlignment="1">
      <alignment horizontal="center" vertical="center"/>
    </xf>
    <xf numFmtId="0" fontId="18" fillId="0" borderId="9" xfId="0" applyFont="1" applyFill="1" applyBorder="1" applyAlignment="1">
      <alignment horizontal="center" vertical="center"/>
    </xf>
    <xf numFmtId="0" fontId="18"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18" fillId="2" borderId="1" xfId="0" applyFont="1" applyFill="1" applyBorder="1" applyAlignment="1">
      <alignment horizontal="center" vertical="center" wrapText="1" readingOrder="2"/>
    </xf>
    <xf numFmtId="0" fontId="18" fillId="0" borderId="1" xfId="0" applyFont="1" applyFill="1" applyBorder="1" applyAlignment="1">
      <alignment horizontal="center" vertical="center"/>
    </xf>
    <xf numFmtId="0" fontId="0" fillId="0" borderId="0" xfId="0" applyAlignment="1"/>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18" fillId="0" borderId="1" xfId="0" applyFont="1" applyBorder="1" applyAlignment="1">
      <alignment horizontal="center"/>
    </xf>
    <xf numFmtId="0" fontId="21" fillId="0" borderId="0" xfId="0" applyFont="1"/>
    <xf numFmtId="0" fontId="3" fillId="4" borderId="1" xfId="0" applyFont="1" applyFill="1" applyBorder="1" applyProtection="1">
      <protection locked="0"/>
    </xf>
    <xf numFmtId="0" fontId="3" fillId="4" borderId="1" xfId="0" applyFont="1" applyFill="1" applyBorder="1" applyAlignment="1" applyProtection="1">
      <alignment horizontal="right" vertical="center"/>
      <protection locked="0"/>
    </xf>
    <xf numFmtId="49" fontId="11" fillId="4" borderId="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right"/>
      <protection locked="0"/>
    </xf>
    <xf numFmtId="49" fontId="11" fillId="4" borderId="1" xfId="0" applyNumberFormat="1" applyFont="1" applyFill="1" applyBorder="1" applyAlignment="1" applyProtection="1">
      <alignment horizontal="left" vertical="center"/>
      <protection locked="0"/>
    </xf>
    <xf numFmtId="0" fontId="11"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readingOrder="2"/>
      <protection locked="0"/>
    </xf>
    <xf numFmtId="0" fontId="8" fillId="4" borderId="1" xfId="0" applyFont="1" applyFill="1" applyBorder="1" applyAlignment="1" applyProtection="1">
      <alignment horizontal="center"/>
      <protection locked="0"/>
    </xf>
    <xf numFmtId="0" fontId="0" fillId="4" borderId="1" xfId="0" applyFill="1" applyBorder="1" applyProtection="1">
      <protection locked="0"/>
    </xf>
    <xf numFmtId="0" fontId="3" fillId="4" borderId="1" xfId="0" applyFont="1" applyFill="1" applyBorder="1" applyAlignment="1" applyProtection="1">
      <alignment horizontal="right" vertical="center" wrapText="1" readingOrder="2"/>
      <protection locked="0"/>
    </xf>
    <xf numFmtId="0" fontId="3" fillId="4" borderId="1" xfId="0" applyFont="1" applyFill="1" applyBorder="1" applyAlignment="1" applyProtection="1">
      <alignment horizontal="center" vertical="center" wrapText="1" readingOrder="2"/>
      <protection locked="0"/>
    </xf>
    <xf numFmtId="0" fontId="0" fillId="4" borderId="1" xfId="0"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3" fontId="4" fillId="4" borderId="1" xfId="0" applyNumberFormat="1" applyFont="1" applyFill="1" applyBorder="1" applyAlignment="1" applyProtection="1">
      <alignment horizontal="center" vertical="center" wrapText="1"/>
      <protection locked="0"/>
    </xf>
    <xf numFmtId="164" fontId="11" fillId="4" borderId="1" xfId="0" applyNumberFormat="1" applyFont="1" applyFill="1" applyBorder="1" applyAlignment="1" applyProtection="1">
      <alignment horizontal="center" vertical="center" readingOrder="2"/>
      <protection locked="0"/>
    </xf>
    <xf numFmtId="0" fontId="0" fillId="0" borderId="1" xfId="0" applyBorder="1" applyAlignment="1">
      <alignment horizontal="center"/>
    </xf>
    <xf numFmtId="0" fontId="0" fillId="6" borderId="1" xfId="0" applyFill="1" applyBorder="1" applyAlignment="1">
      <alignment horizontal="center"/>
    </xf>
    <xf numFmtId="0" fontId="9" fillId="0" borderId="1" xfId="0" applyFont="1" applyBorder="1"/>
    <xf numFmtId="0" fontId="0" fillId="4" borderId="1" xfId="0" applyFont="1" applyFill="1" applyBorder="1" applyProtection="1">
      <protection locked="0"/>
    </xf>
    <xf numFmtId="0" fontId="8" fillId="4" borderId="1" xfId="0" applyFont="1" applyFill="1" applyBorder="1" applyProtection="1">
      <protection locked="0"/>
    </xf>
    <xf numFmtId="0" fontId="8"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right" vertical="center" wrapText="1" readingOrder="2"/>
      <protection locked="0"/>
    </xf>
    <xf numFmtId="0" fontId="8" fillId="4" borderId="1" xfId="0" applyFont="1" applyFill="1" applyBorder="1" applyAlignment="1" applyProtection="1">
      <alignment horizontal="right" vertical="center" wrapText="1" readingOrder="2"/>
      <protection locked="0"/>
    </xf>
    <xf numFmtId="0" fontId="8" fillId="4" borderId="1" xfId="0" applyFont="1" applyFill="1" applyBorder="1" applyAlignment="1" applyProtection="1">
      <alignment horizontal="center" vertical="center" wrapText="1" readingOrder="2"/>
      <protection locked="0"/>
    </xf>
    <xf numFmtId="0" fontId="3" fillId="4" borderId="1" xfId="0" applyFont="1" applyFill="1" applyBorder="1" applyAlignment="1" applyProtection="1">
      <alignment horizontal="right" vertical="center" readingOrder="2"/>
      <protection locked="0"/>
    </xf>
    <xf numFmtId="0" fontId="4" fillId="4" borderId="1" xfId="0" applyFont="1" applyFill="1" applyBorder="1" applyAlignment="1" applyProtection="1">
      <alignment horizontal="center" vertical="center" readingOrder="2"/>
      <protection locked="0"/>
    </xf>
    <xf numFmtId="0" fontId="8" fillId="4" borderId="1" xfId="0" applyFont="1" applyFill="1" applyBorder="1" applyAlignment="1" applyProtection="1">
      <alignment horizontal="right"/>
      <protection locked="0"/>
    </xf>
    <xf numFmtId="0" fontId="0" fillId="4" borderId="1" xfId="0" applyFill="1" applyBorder="1" applyAlignment="1" applyProtection="1">
      <alignment horizontal="right"/>
      <protection locked="0"/>
    </xf>
    <xf numFmtId="0" fontId="4" fillId="4" borderId="1" xfId="0" applyFont="1" applyFill="1" applyBorder="1" applyAlignment="1" applyProtection="1">
      <alignment horizontal="center"/>
      <protection locked="0"/>
    </xf>
    <xf numFmtId="0" fontId="22" fillId="4" borderId="1" xfId="0" applyFont="1" applyFill="1" applyBorder="1" applyProtection="1">
      <protection locked="0"/>
    </xf>
    <xf numFmtId="0" fontId="5"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left" vertical="center" wrapText="1"/>
      <protection locked="0"/>
    </xf>
    <xf numFmtId="0" fontId="5" fillId="0" borderId="1" xfId="0" applyFont="1" applyBorder="1" applyAlignment="1">
      <alignment horizontal="right" vertical="center"/>
    </xf>
    <xf numFmtId="0" fontId="14" fillId="0" borderId="1"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0" fillId="6" borderId="1" xfId="0" applyFill="1" applyBorder="1" applyAlignment="1">
      <alignment horizontal="center"/>
    </xf>
    <xf numFmtId="0" fontId="0" fillId="6" borderId="1" xfId="0" applyFill="1" applyBorder="1" applyAlignment="1">
      <alignment horizontal="center" vertical="center"/>
    </xf>
    <xf numFmtId="0" fontId="0" fillId="5" borderId="7" xfId="0" applyFill="1" applyBorder="1" applyAlignment="1">
      <alignment horizontal="center"/>
    </xf>
    <xf numFmtId="0" fontId="0" fillId="5" borderId="12"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7" fillId="3" borderId="1" xfId="0" applyFont="1" applyFill="1" applyBorder="1" applyAlignment="1">
      <alignment horizontal="center" vertical="center"/>
    </xf>
    <xf numFmtId="0" fontId="14" fillId="0" borderId="12" xfId="0" applyFont="1" applyBorder="1" applyAlignment="1">
      <alignment horizontal="center" vertical="center"/>
    </xf>
    <xf numFmtId="0" fontId="12" fillId="3" borderId="1" xfId="0" applyFont="1" applyFill="1" applyBorder="1" applyAlignment="1">
      <alignment horizontal="center" vertical="center" wrapText="1"/>
    </xf>
    <xf numFmtId="0" fontId="6" fillId="2" borderId="1" xfId="0" applyFont="1" applyFill="1" applyBorder="1" applyAlignment="1">
      <alignment horizontal="center" vertical="center" wrapText="1" readingOrder="2"/>
    </xf>
    <xf numFmtId="0" fontId="6" fillId="2" borderId="5" xfId="0" applyFont="1" applyFill="1" applyBorder="1" applyAlignment="1">
      <alignment horizontal="center" vertical="center" wrapText="1" readingOrder="2"/>
    </xf>
    <xf numFmtId="0" fontId="6" fillId="2" borderId="6" xfId="0" applyFont="1" applyFill="1" applyBorder="1" applyAlignment="1">
      <alignment horizontal="center" vertical="center" wrapText="1" readingOrder="2"/>
    </xf>
    <xf numFmtId="0" fontId="6" fillId="2" borderId="2" xfId="0" applyFont="1" applyFill="1" applyBorder="1" applyAlignment="1">
      <alignment horizontal="center" vertical="center" wrapText="1" readingOrder="2"/>
    </xf>
    <xf numFmtId="0" fontId="6" fillId="2" borderId="4" xfId="0" applyFont="1" applyFill="1" applyBorder="1" applyAlignment="1">
      <alignment horizontal="center" vertical="center" wrapText="1" readingOrder="2"/>
    </xf>
    <xf numFmtId="0" fontId="0" fillId="4" borderId="1" xfId="0" applyFill="1" applyBorder="1" applyAlignment="1" applyProtection="1">
      <alignment horizontal="right" vertical="center"/>
      <protection locked="0"/>
    </xf>
    <xf numFmtId="0" fontId="3" fillId="0" borderId="1" xfId="0" applyFont="1" applyBorder="1" applyAlignment="1">
      <alignment horizontal="right" vertical="center" wrapText="1" readingOrder="2"/>
    </xf>
    <xf numFmtId="0" fontId="3" fillId="0" borderId="1" xfId="0" applyFont="1" applyBorder="1" applyAlignment="1">
      <alignment horizontal="right" vertical="center" wrapText="1"/>
    </xf>
    <xf numFmtId="0" fontId="0" fillId="4" borderId="1" xfId="0" applyFill="1" applyBorder="1" applyAlignment="1" applyProtection="1">
      <alignment horizontal="center"/>
      <protection locked="0"/>
    </xf>
    <xf numFmtId="0" fontId="5" fillId="0" borderId="2" xfId="0" applyFont="1" applyBorder="1" applyAlignment="1">
      <alignment horizontal="right"/>
    </xf>
    <xf numFmtId="0" fontId="5" fillId="0" borderId="3" xfId="0" applyFont="1" applyBorder="1" applyAlignment="1">
      <alignment horizontal="right"/>
    </xf>
    <xf numFmtId="0" fontId="5" fillId="0" borderId="2" xfId="0" applyFont="1" applyBorder="1" applyAlignment="1">
      <alignment horizontal="right" wrapText="1"/>
    </xf>
    <xf numFmtId="0" fontId="5" fillId="0" borderId="3" xfId="0" applyFont="1" applyBorder="1" applyAlignment="1">
      <alignment horizontal="right" wrapText="1"/>
    </xf>
    <xf numFmtId="0" fontId="13" fillId="0" borderId="1" xfId="0" applyFont="1" applyBorder="1" applyAlignment="1">
      <alignment horizontal="right" vertical="center" wrapText="1" readingOrder="2"/>
    </xf>
    <xf numFmtId="0" fontId="12" fillId="3" borderId="1" xfId="0" applyFont="1" applyFill="1" applyBorder="1" applyAlignment="1">
      <alignment horizontal="center" vertical="center" wrapText="1" readingOrder="2"/>
    </xf>
    <xf numFmtId="0" fontId="13" fillId="0" borderId="1" xfId="0" applyFont="1" applyBorder="1" applyAlignment="1">
      <alignment horizontal="center" vertical="center" wrapText="1" readingOrder="2"/>
    </xf>
    <xf numFmtId="0" fontId="9" fillId="3" borderId="1" xfId="0" applyFont="1" applyFill="1" applyBorder="1" applyAlignment="1">
      <alignment horizontal="center"/>
    </xf>
    <xf numFmtId="0" fontId="5" fillId="0" borderId="1" xfId="0" applyFont="1" applyBorder="1" applyAlignment="1">
      <alignment horizontal="right"/>
    </xf>
    <xf numFmtId="0" fontId="14" fillId="0" borderId="0" xfId="0" applyFont="1" applyBorder="1" applyAlignment="1">
      <alignment horizontal="center" vertical="center"/>
    </xf>
    <xf numFmtId="0" fontId="10" fillId="3" borderId="1" xfId="0" applyFont="1" applyFill="1" applyBorder="1" applyAlignment="1">
      <alignment horizontal="center" vertical="center" wrapText="1" readingOrder="2"/>
    </xf>
    <xf numFmtId="0" fontId="6" fillId="2" borderId="9" xfId="0" applyFont="1" applyFill="1" applyBorder="1" applyAlignment="1">
      <alignment horizontal="center" vertical="center" wrapText="1" readingOrder="2"/>
    </xf>
    <xf numFmtId="0" fontId="6" fillId="2" borderId="10" xfId="0" applyFont="1" applyFill="1" applyBorder="1" applyAlignment="1">
      <alignment horizontal="center" vertical="center" wrapText="1" readingOrder="2"/>
    </xf>
    <xf numFmtId="0" fontId="6" fillId="2" borderId="8" xfId="0" applyFont="1" applyFill="1" applyBorder="1" applyAlignment="1">
      <alignment horizontal="center" vertical="center" wrapText="1" readingOrder="2"/>
    </xf>
    <xf numFmtId="0" fontId="6" fillId="2" borderId="7" xfId="0" applyFont="1" applyFill="1" applyBorder="1" applyAlignment="1">
      <alignment horizontal="center" vertical="center" wrapText="1" readingOrder="2"/>
    </xf>
    <xf numFmtId="0" fontId="6" fillId="2" borderId="11" xfId="0" applyFont="1" applyFill="1" applyBorder="1" applyAlignment="1">
      <alignment horizontal="center" vertical="center" wrapText="1" readingOrder="2"/>
    </xf>
  </cellXfs>
  <cellStyles count="1">
    <cellStyle name="Normal" xfId="0" builtinId="0"/>
  </cellStyles>
  <dxfs count="0"/>
  <tableStyles count="0" defaultTableStyle="TableStyleMedium2" defaultPivotStyle="PivotStyleLight16"/>
  <colors>
    <mruColors>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723901</xdr:colOff>
      <xdr:row>0</xdr:row>
      <xdr:rowOff>47626</xdr:rowOff>
    </xdr:from>
    <xdr:to>
      <xdr:col>13</xdr:col>
      <xdr:colOff>600076</xdr:colOff>
      <xdr:row>33</xdr:row>
      <xdr:rowOff>28575</xdr:rowOff>
    </xdr:to>
    <xdr:sp macro="" textlink="">
      <xdr:nvSpPr>
        <xdr:cNvPr id="2" name="TextBox 1"/>
        <xdr:cNvSpPr txBox="1"/>
      </xdr:nvSpPr>
      <xdr:spPr>
        <a:xfrm>
          <a:off x="9979771124" y="47626"/>
          <a:ext cx="7324725" cy="6467474"/>
        </a:xfrm>
        <a:prstGeom prst="rect">
          <a:avLst/>
        </a:prstGeom>
        <a:solidFill>
          <a:schemeClr val="lt1"/>
        </a:solidFill>
        <a:ln w="12700" cmpd="sng">
          <a:solidFill>
            <a:schemeClr val="accent1">
              <a:lumMod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endParaRPr lang="en-US" sz="1600" b="1" i="0">
            <a:solidFill>
              <a:schemeClr val="dk1"/>
            </a:solidFill>
            <a:effectLst/>
            <a:latin typeface="+mn-lt"/>
            <a:ea typeface="+mn-ea"/>
            <a:cs typeface="Nazanin" panose="00000500000000000000" pitchFamily="2" charset="-78"/>
          </a:endParaRPr>
        </a:p>
        <a:p>
          <a:pPr algn="ctr" rtl="1"/>
          <a:endParaRPr lang="en-US" sz="1600" b="1" i="0">
            <a:solidFill>
              <a:schemeClr val="dk1"/>
            </a:solidFill>
            <a:effectLst/>
            <a:latin typeface="+mn-lt"/>
            <a:ea typeface="+mn-ea"/>
            <a:cs typeface="Nazanin" panose="00000500000000000000" pitchFamily="2" charset="-78"/>
          </a:endParaRPr>
        </a:p>
        <a:p>
          <a:pPr algn="ctr" rtl="1"/>
          <a:endParaRPr lang="en-US" sz="1600" b="1" i="0">
            <a:solidFill>
              <a:schemeClr val="dk1"/>
            </a:solidFill>
            <a:effectLst/>
            <a:latin typeface="+mn-lt"/>
            <a:ea typeface="+mn-ea"/>
            <a:cs typeface="Nazanin" panose="00000500000000000000" pitchFamily="2" charset="-78"/>
          </a:endParaRPr>
        </a:p>
        <a:p>
          <a:pPr algn="ctr" rtl="1"/>
          <a:endParaRPr lang="en-US" sz="1600" b="1" i="0">
            <a:solidFill>
              <a:schemeClr val="dk1"/>
            </a:solidFill>
            <a:effectLst/>
            <a:latin typeface="+mn-lt"/>
            <a:ea typeface="+mn-ea"/>
            <a:cs typeface="Nazanin" panose="00000500000000000000" pitchFamily="2" charset="-78"/>
          </a:endParaRPr>
        </a:p>
        <a:p>
          <a:pPr algn="ctr" rtl="1"/>
          <a:endParaRPr lang="en-US" sz="1000" b="1" i="0">
            <a:solidFill>
              <a:schemeClr val="dk1"/>
            </a:solidFill>
            <a:effectLst/>
            <a:latin typeface="+mn-lt"/>
            <a:ea typeface="+mn-ea"/>
            <a:cs typeface="Nazanin" panose="000005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a:pPr>
          <a:r>
            <a:rPr lang="fa-IR" sz="1600" b="1" i="0">
              <a:solidFill>
                <a:schemeClr val="dk1"/>
              </a:solidFill>
              <a:effectLst/>
              <a:latin typeface="+mn-lt"/>
              <a:ea typeface="+mn-ea"/>
              <a:cs typeface="Nazanin" panose="00000500000000000000" pitchFamily="2" charset="-78"/>
            </a:rPr>
            <a:t>پرسشنامه ارزيابي كيفي تأمين كنندگان تجهيزات، مصالح و مواد</a:t>
          </a:r>
          <a:endParaRPr lang="en-US" sz="1600" b="1" i="0">
            <a:solidFill>
              <a:schemeClr val="dk1"/>
            </a:solidFill>
            <a:effectLst/>
            <a:latin typeface="+mn-lt"/>
            <a:ea typeface="+mn-ea"/>
            <a:cs typeface="Nazanin" panose="00000500000000000000" pitchFamily="2" charset="-78"/>
          </a:endParaRPr>
        </a:p>
        <a:p>
          <a:pPr algn="ctr" rtl="1"/>
          <a:endParaRPr lang="en-US" sz="1000" i="0">
            <a:solidFill>
              <a:schemeClr val="dk1"/>
            </a:solidFill>
            <a:effectLst/>
            <a:latin typeface="+mn-lt"/>
            <a:ea typeface="+mn-ea"/>
            <a:cs typeface="Nazanin" panose="00000500000000000000" pitchFamily="2" charset="-78"/>
          </a:endParaRPr>
        </a:p>
        <a:p>
          <a:pPr algn="ctr" rtl="1"/>
          <a:r>
            <a:rPr lang="fa-IR" sz="1600" b="1" i="0">
              <a:solidFill>
                <a:schemeClr val="dk1"/>
              </a:solidFill>
              <a:effectLst/>
              <a:latin typeface="+mn-lt"/>
              <a:ea typeface="+mn-ea"/>
              <a:cs typeface="Nazanin" panose="00000500000000000000" pitchFamily="2" charset="-78"/>
            </a:rPr>
            <a:t>برای</a:t>
          </a:r>
          <a:endParaRPr lang="en-US" sz="1600" b="1" i="0">
            <a:solidFill>
              <a:schemeClr val="dk1"/>
            </a:solidFill>
            <a:effectLst/>
            <a:latin typeface="+mn-lt"/>
            <a:ea typeface="+mn-ea"/>
            <a:cs typeface="Nazanin" panose="00000500000000000000" pitchFamily="2" charset="-78"/>
          </a:endParaRPr>
        </a:p>
        <a:p>
          <a:pPr algn="ctr" rtl="1"/>
          <a:endParaRPr lang="en-US" sz="1000" i="0">
            <a:solidFill>
              <a:schemeClr val="dk1"/>
            </a:solidFill>
            <a:effectLst/>
            <a:latin typeface="+mn-lt"/>
            <a:ea typeface="+mn-ea"/>
            <a:cs typeface="Nazanin" panose="00000500000000000000" pitchFamily="2" charset="-78"/>
          </a:endParaRPr>
        </a:p>
        <a:p>
          <a:pPr algn="ctr" rtl="1"/>
          <a:r>
            <a:rPr lang="fa-IR" sz="1600" b="1" i="0">
              <a:solidFill>
                <a:schemeClr val="dk1"/>
              </a:solidFill>
              <a:effectLst/>
              <a:latin typeface="+mn-lt"/>
              <a:ea typeface="+mn-ea"/>
              <a:cs typeface="Nazanin" panose="00000500000000000000" pitchFamily="2" charset="-78"/>
            </a:rPr>
            <a:t>طرح ارتقاء كارايي موتورخانه‌هاي موجود كشور</a:t>
          </a:r>
          <a:endParaRPr lang="en-US" sz="1600" b="1" i="0">
            <a:solidFill>
              <a:schemeClr val="dk1"/>
            </a:solidFill>
            <a:effectLst/>
            <a:latin typeface="+mn-lt"/>
            <a:ea typeface="+mn-ea"/>
            <a:cs typeface="Nazanin" panose="00000500000000000000" pitchFamily="2" charset="-78"/>
          </a:endParaRPr>
        </a:p>
        <a:p>
          <a:pPr algn="ctr" rtl="1"/>
          <a:endParaRPr lang="en-US" sz="1000" i="0">
            <a:solidFill>
              <a:schemeClr val="dk1"/>
            </a:solidFill>
            <a:effectLst/>
            <a:latin typeface="+mn-lt"/>
            <a:ea typeface="+mn-ea"/>
            <a:cs typeface="Nazanin" panose="00000500000000000000" pitchFamily="2" charset="-78"/>
          </a:endParaRPr>
        </a:p>
        <a:p>
          <a:pPr algn="ctr"/>
          <a:r>
            <a:rPr lang="fa-IR" sz="1600" b="1" i="0">
              <a:solidFill>
                <a:schemeClr val="dk1"/>
              </a:solidFill>
              <a:effectLst/>
              <a:latin typeface="+mn-lt"/>
              <a:ea typeface="+mn-ea"/>
              <a:cs typeface="Nazanin" panose="00000500000000000000" pitchFamily="2" charset="-78"/>
            </a:rPr>
            <a:t>" بند ق تبصره 2 قانون بودجه1393 کل کشور"</a:t>
          </a:r>
          <a:endParaRPr lang="en-US" sz="1600" i="0">
            <a:cs typeface="Nazanin" panose="00000500000000000000" pitchFamily="2" charset="-78"/>
          </a:endParaRPr>
        </a:p>
      </xdr:txBody>
    </xdr:sp>
    <xdr:clientData/>
  </xdr:twoCellAnchor>
  <xdr:twoCellAnchor editAs="oneCell">
    <xdr:from>
      <xdr:col>4</xdr:col>
      <xdr:colOff>476250</xdr:colOff>
      <xdr:row>0</xdr:row>
      <xdr:rowOff>76200</xdr:rowOff>
    </xdr:from>
    <xdr:to>
      <xdr:col>10</xdr:col>
      <xdr:colOff>57150</xdr:colOff>
      <xdr:row>4</xdr:row>
      <xdr:rowOff>114300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1647550" y="76200"/>
          <a:ext cx="3733800" cy="1000125"/>
        </a:xfrm>
        <a:prstGeom prst="rect">
          <a:avLst/>
        </a:prstGeom>
      </xdr:spPr>
    </xdr:pic>
    <xdr:clientData/>
  </xdr:twoCellAnchor>
  <xdr:twoCellAnchor>
    <xdr:from>
      <xdr:col>1</xdr:col>
      <xdr:colOff>114300</xdr:colOff>
      <xdr:row>16</xdr:row>
      <xdr:rowOff>171449</xdr:rowOff>
    </xdr:from>
    <xdr:to>
      <xdr:col>13</xdr:col>
      <xdr:colOff>457200</xdr:colOff>
      <xdr:row>32</xdr:row>
      <xdr:rowOff>47624</xdr:rowOff>
    </xdr:to>
    <xdr:sp macro="" textlink="">
      <xdr:nvSpPr>
        <xdr:cNvPr id="4" name="TextBox 3"/>
        <xdr:cNvSpPr txBox="1"/>
      </xdr:nvSpPr>
      <xdr:spPr>
        <a:xfrm>
          <a:off x="9979914000" y="3419474"/>
          <a:ext cx="7048500" cy="292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fa-IR" sz="1200" b="1">
              <a:solidFill>
                <a:srgbClr val="FF0000"/>
              </a:solidFill>
              <a:cs typeface="Nazanin" panose="00000500000000000000" pitchFamily="2" charset="-78"/>
            </a:rPr>
            <a:t>کليه</a:t>
          </a:r>
          <a:r>
            <a:rPr lang="fa-IR" sz="1200" b="1" baseline="0">
              <a:solidFill>
                <a:srgbClr val="FF0000"/>
              </a:solidFill>
              <a:cs typeface="Nazanin" panose="00000500000000000000" pitchFamily="2" charset="-78"/>
            </a:rPr>
            <a:t> اطلاعات ارائه شده در اين فرم توسط متقاضيان،</a:t>
          </a:r>
          <a:r>
            <a:rPr lang="en-US" sz="1200" b="1" baseline="0">
              <a:solidFill>
                <a:srgbClr val="FF0000"/>
              </a:solidFill>
              <a:cs typeface="Nazanin" panose="00000500000000000000" pitchFamily="2" charset="-78"/>
            </a:rPr>
            <a:t> </a:t>
          </a:r>
          <a:r>
            <a:rPr lang="fa-IR" sz="1200" b="1" baseline="0">
              <a:solidFill>
                <a:srgbClr val="FF0000"/>
              </a:solidFill>
              <a:cs typeface="Nazanin" panose="00000500000000000000" pitchFamily="2" charset="-78"/>
            </a:rPr>
            <a:t>بصورت محرمانه تلقي شده و صرفا جهت ارزيابي توانايي فني و کيفيت محصولات مورد استفاده قرار خواهد گرفت.</a:t>
          </a:r>
          <a:r>
            <a:rPr lang="fa-IR" sz="1100" baseline="0"/>
            <a:t> </a:t>
          </a:r>
          <a:endParaRPr lang="en-US" sz="1100" baseline="0"/>
        </a:p>
        <a:p>
          <a:pPr algn="r" rtl="1"/>
          <a:endParaRPr lang="en-US" sz="1100"/>
        </a:p>
        <a:p>
          <a:pPr algn="r" rtl="1"/>
          <a:r>
            <a:rPr lang="fa-IR" sz="1200">
              <a:cs typeface="Nazanin" panose="00000500000000000000" pitchFamily="2" charset="-78"/>
            </a:rPr>
            <a:t>مواردي</a:t>
          </a:r>
          <a:r>
            <a:rPr lang="fa-IR" sz="1200" baseline="0">
              <a:cs typeface="Nazanin" panose="00000500000000000000" pitchFamily="2" charset="-78"/>
            </a:rPr>
            <a:t> که با رنگ زمينه زرد مشخص شده قابل ويرايش مي​باشند.</a:t>
          </a:r>
          <a:endParaRPr lang="en-US" sz="1200">
            <a:cs typeface="Nazanin" panose="00000500000000000000" pitchFamily="2" charset="-78"/>
          </a:endParaRPr>
        </a:p>
        <a:p>
          <a:pPr algn="r" rtl="1"/>
          <a:r>
            <a:rPr lang="fa-IR" sz="1200">
              <a:cs typeface="Nazanin" panose="00000500000000000000" pitchFamily="2" charset="-78"/>
            </a:rPr>
            <a:t>براي مشاهده توضيحات در خصوص تکميل اطلاعات و پيوست​هاي مورد نياز برخي از فرم​ها به بخش </a:t>
          </a:r>
          <a:r>
            <a:rPr lang="fa-IR" sz="1200" b="1">
              <a:cs typeface="Nazanin" panose="00000500000000000000" pitchFamily="2" charset="-78"/>
            </a:rPr>
            <a:t>"راهنماي تکميل فرم" </a:t>
          </a:r>
          <a:r>
            <a:rPr lang="fa-IR" sz="1200">
              <a:solidFill>
                <a:schemeClr val="dk1"/>
              </a:solidFill>
              <a:latin typeface="+mn-lt"/>
              <a:ea typeface="+mn-ea"/>
              <a:cs typeface="Nazanin" panose="00000500000000000000" pitchFamily="2" charset="-78"/>
            </a:rPr>
            <a:t>در بالاي فرم​ها </a:t>
          </a:r>
          <a:r>
            <a:rPr lang="fa-IR" sz="1200">
              <a:cs typeface="Nazanin" panose="00000500000000000000" pitchFamily="2" charset="-78"/>
            </a:rPr>
            <a:t>مراجعه فرماييد.</a:t>
          </a:r>
        </a:p>
        <a:p>
          <a:pPr marL="0" marR="0" indent="0" algn="r" defTabSz="914400" rtl="1" eaLnBrk="1" fontAlgn="auto" latinLnBrk="0" hangingPunct="1">
            <a:lnSpc>
              <a:spcPct val="100000"/>
            </a:lnSpc>
            <a:spcBef>
              <a:spcPts val="0"/>
            </a:spcBef>
            <a:spcAft>
              <a:spcPts val="0"/>
            </a:spcAft>
            <a:buClrTx/>
            <a:buSzTx/>
            <a:buFontTx/>
            <a:buNone/>
            <a:tabLst/>
            <a:defRPr/>
          </a:pPr>
          <a:r>
            <a:rPr lang="fa-IR" sz="1200" b="1">
              <a:solidFill>
                <a:schemeClr val="dk1"/>
              </a:solidFill>
              <a:latin typeface="+mn-lt"/>
              <a:ea typeface="+mn-ea"/>
              <a:cs typeface="Nazanin" panose="00000500000000000000" pitchFamily="2" charset="-78"/>
            </a:rPr>
            <a:t>متقاضيان گرامي لطفا جهت تسريع در امر بررسي مدارک و صدور گواهينامه، در طبقه بندي پيوست​ها موارد زير را رعايت فرماييد.</a:t>
          </a:r>
        </a:p>
        <a:p>
          <a:pPr marL="0" marR="0" indent="0" algn="r" defTabSz="914400" rtl="1" eaLnBrk="1" fontAlgn="auto" latinLnBrk="0" hangingPunct="1">
            <a:lnSpc>
              <a:spcPct val="100000"/>
            </a:lnSpc>
            <a:spcBef>
              <a:spcPts val="0"/>
            </a:spcBef>
            <a:spcAft>
              <a:spcPts val="0"/>
            </a:spcAft>
            <a:buClrTx/>
            <a:buSzTx/>
            <a:buFontTx/>
            <a:buNone/>
            <a:tabLst/>
            <a:defRPr/>
          </a:pPr>
          <a:r>
            <a:rPr lang="fa-IR" sz="1200">
              <a:solidFill>
                <a:schemeClr val="dk1"/>
              </a:solidFill>
              <a:latin typeface="+mn-lt"/>
              <a:ea typeface="+mn-ea"/>
              <a:cs typeface="Nazanin" panose="00000500000000000000" pitchFamily="2" charset="-78"/>
            </a:rPr>
            <a:t>1- پرسشنامه به 8 بخش تقسيم شده است لذا پيوست​هاي مربوط به هر بخش با عناوين </a:t>
          </a:r>
          <a:r>
            <a:rPr lang="fa-IR" sz="1200" b="1">
              <a:solidFill>
                <a:schemeClr val="dk1"/>
              </a:solidFill>
              <a:latin typeface="+mn-lt"/>
              <a:ea typeface="+mn-ea"/>
              <a:cs typeface="Nazanin" panose="00000500000000000000" pitchFamily="2" charset="-78"/>
            </a:rPr>
            <a:t>"پيوست 1" </a:t>
          </a:r>
          <a:r>
            <a:rPr lang="fa-IR" sz="1200">
              <a:solidFill>
                <a:schemeClr val="dk1"/>
              </a:solidFill>
              <a:latin typeface="+mn-lt"/>
              <a:ea typeface="+mn-ea"/>
              <a:cs typeface="Nazanin" panose="00000500000000000000" pitchFamily="2" charset="-78"/>
            </a:rPr>
            <a:t>تا</a:t>
          </a:r>
          <a:r>
            <a:rPr lang="fa-IR" sz="1200" b="1">
              <a:solidFill>
                <a:schemeClr val="dk1"/>
              </a:solidFill>
              <a:latin typeface="+mn-lt"/>
              <a:ea typeface="+mn-ea"/>
              <a:cs typeface="Nazanin" panose="00000500000000000000" pitchFamily="2" charset="-78"/>
            </a:rPr>
            <a:t> "پيوست 8"  </a:t>
          </a:r>
          <a:r>
            <a:rPr lang="fa-IR" sz="1200">
              <a:solidFill>
                <a:schemeClr val="dk1"/>
              </a:solidFill>
              <a:latin typeface="+mn-lt"/>
              <a:ea typeface="+mn-ea"/>
              <a:cs typeface="Nazanin" panose="00000500000000000000" pitchFamily="2" charset="-78"/>
            </a:rPr>
            <a:t>با جدا کننده​هاي </a:t>
          </a:r>
          <a:r>
            <a:rPr lang="en-US" sz="1200">
              <a:solidFill>
                <a:schemeClr val="dk1"/>
              </a:solidFill>
              <a:latin typeface="+mn-lt"/>
              <a:ea typeface="+mn-ea"/>
              <a:cs typeface="Nazanin" panose="00000500000000000000" pitchFamily="2" charset="-78"/>
            </a:rPr>
            <a:t>(Divider)</a:t>
          </a:r>
          <a:r>
            <a:rPr lang="fa-IR" sz="1200">
              <a:solidFill>
                <a:schemeClr val="dk1"/>
              </a:solidFill>
              <a:latin typeface="+mn-lt"/>
              <a:ea typeface="+mn-ea"/>
              <a:cs typeface="Nazanin" panose="00000500000000000000" pitchFamily="2" charset="-78"/>
            </a:rPr>
            <a:t> مناسب نامگذاري گردد.</a:t>
          </a:r>
        </a:p>
        <a:p>
          <a:pPr marL="0" marR="0" indent="0" algn="r" defTabSz="914400" rtl="1" eaLnBrk="1" fontAlgn="auto" latinLnBrk="0" hangingPunct="1">
            <a:lnSpc>
              <a:spcPct val="100000"/>
            </a:lnSpc>
            <a:spcBef>
              <a:spcPts val="0"/>
            </a:spcBef>
            <a:spcAft>
              <a:spcPts val="0"/>
            </a:spcAft>
            <a:buClrTx/>
            <a:buSzTx/>
            <a:buFontTx/>
            <a:buNone/>
            <a:tabLst/>
            <a:defRPr/>
          </a:pPr>
          <a:r>
            <a:rPr lang="fa-IR" sz="1200">
              <a:solidFill>
                <a:schemeClr val="dk1"/>
              </a:solidFill>
              <a:latin typeface="+mn-lt"/>
              <a:ea typeface="+mn-ea"/>
              <a:cs typeface="Nazanin" panose="00000500000000000000" pitchFamily="2" charset="-78"/>
            </a:rPr>
            <a:t>2- فهرستي از  کليه مدارک پيوست​ شده به تفکيک مدارک هر بخش بعنوان صفحه اول پيوست​ها  تهيه شود.</a:t>
          </a:r>
        </a:p>
        <a:p>
          <a:pPr marL="0" marR="0" indent="0" algn="r" defTabSz="914400" rtl="1" eaLnBrk="1" fontAlgn="auto" latinLnBrk="0" hangingPunct="1">
            <a:lnSpc>
              <a:spcPct val="100000"/>
            </a:lnSpc>
            <a:spcBef>
              <a:spcPts val="0"/>
            </a:spcBef>
            <a:spcAft>
              <a:spcPts val="0"/>
            </a:spcAft>
            <a:buClrTx/>
            <a:buSzTx/>
            <a:buFontTx/>
            <a:buNone/>
            <a:tabLst/>
            <a:defRPr/>
          </a:pPr>
          <a:endParaRPr lang="fa-IR" sz="1100" b="1" i="0" baseline="0">
            <a:solidFill>
              <a:schemeClr val="dk1"/>
            </a:solidFill>
            <a:effectLst/>
            <a:latin typeface="+mn-lt"/>
            <a:ea typeface="+mn-ea"/>
            <a:cs typeface="+mn-cs"/>
          </a:endParaRPr>
        </a:p>
        <a:p>
          <a:pPr marL="0" marR="0" indent="0" algn="r" defTabSz="914400" rtl="1" eaLnBrk="1" fontAlgn="auto" latinLnBrk="0" hangingPunct="1">
            <a:lnSpc>
              <a:spcPct val="100000"/>
            </a:lnSpc>
            <a:spcBef>
              <a:spcPts val="0"/>
            </a:spcBef>
            <a:spcAft>
              <a:spcPts val="0"/>
            </a:spcAft>
            <a:buClrTx/>
            <a:buSzTx/>
            <a:buFontTx/>
            <a:buNone/>
            <a:tabLst/>
            <a:defRPr/>
          </a:pPr>
          <a:endParaRPr lang="fa-IR" sz="1200">
            <a:cs typeface="Nazanin" panose="00000500000000000000" pitchFamily="2" charset="-78"/>
          </a:endParaRPr>
        </a:p>
        <a:p>
          <a:pPr algn="r" rtl="1"/>
          <a:r>
            <a:rPr lang="fa-IR" sz="1200">
              <a:cs typeface="Nazanin" panose="00000500000000000000" pitchFamily="2" charset="-78"/>
            </a:rPr>
            <a:t>لطفا پس از تکميل پرسشنامه فايل مربوط را برروي لوح فشرده </a:t>
          </a:r>
          <a:r>
            <a:rPr lang="en-US" sz="1200">
              <a:cs typeface="Nazanin" panose="00000500000000000000" pitchFamily="2" charset="-78"/>
            </a:rPr>
            <a:t>(CD)</a:t>
          </a:r>
          <a:r>
            <a:rPr lang="fa-IR" sz="1200">
              <a:cs typeface="Nazanin" panose="00000500000000000000" pitchFamily="2" charset="-78"/>
            </a:rPr>
            <a:t> قرارداده و به همراه زونکن مربوط به پيوست​ها براي اين انجمن ارسال فرماييد. (درصورت وجود نسخه الکترونيکي مدارک پيوست</a:t>
          </a:r>
          <a:r>
            <a:rPr lang="fa-IR" sz="1200" baseline="0">
              <a:cs typeface="Nazanin" panose="00000500000000000000" pitchFamily="2" charset="-78"/>
            </a:rPr>
            <a:t>، اين مدارک را نيز جهت تسريع امور برروي لوح فشرده ارائه فرماييد)</a:t>
          </a:r>
          <a:endParaRPr lang="en-US" sz="1200">
            <a:cs typeface="Nazanin" panose="00000500000000000000"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74"/>
  <sheetViews>
    <sheetView showGridLines="0" rightToLeft="1" tabSelected="1" workbookViewId="0">
      <selection activeCell="P65" sqref="P65"/>
    </sheetView>
  </sheetViews>
  <sheetFormatPr defaultRowHeight="15" x14ac:dyDescent="0.25"/>
  <cols>
    <col min="1" max="1" width="11.140625" customWidth="1"/>
    <col min="5" max="5" width="16.5703125" customWidth="1"/>
    <col min="13" max="13" width="25.28515625" customWidth="1"/>
    <col min="17" max="17" width="30.7109375" customWidth="1"/>
  </cols>
  <sheetData>
    <row r="1" ht="30.75" customHeight="1" x14ac:dyDescent="0.25"/>
    <row r="45" spans="2:8" ht="19.5" hidden="1" x14ac:dyDescent="0.25">
      <c r="B45" s="48" t="s">
        <v>0</v>
      </c>
      <c r="C45" s="86" t="s">
        <v>146</v>
      </c>
      <c r="D45" s="86"/>
      <c r="E45" s="86"/>
      <c r="F45" s="86"/>
      <c r="G45" s="48" t="s">
        <v>134</v>
      </c>
    </row>
    <row r="46" spans="2:8" ht="18" hidden="1" x14ac:dyDescent="0.25">
      <c r="B46" s="49">
        <v>1</v>
      </c>
      <c r="C46" s="85" t="s">
        <v>138</v>
      </c>
      <c r="D46" s="85"/>
      <c r="E46" s="85"/>
      <c r="F46" s="85"/>
      <c r="G46" s="41">
        <f>'3- سوابق مديران'!K21</f>
        <v>0</v>
      </c>
      <c r="H46" s="47"/>
    </row>
    <row r="47" spans="2:8" ht="18" hidden="1" x14ac:dyDescent="0.25">
      <c r="B47" s="49">
        <v>2</v>
      </c>
      <c r="C47" s="85" t="s">
        <v>139</v>
      </c>
      <c r="D47" s="85"/>
      <c r="E47" s="85"/>
      <c r="F47" s="85"/>
      <c r="G47" s="41">
        <f>'4- اطلاعات عمومي پرسنل'!J31</f>
        <v>0</v>
      </c>
    </row>
    <row r="48" spans="2:8" ht="18" hidden="1" x14ac:dyDescent="0.25">
      <c r="B48" s="49">
        <v>3</v>
      </c>
      <c r="C48" s="85" t="s">
        <v>140</v>
      </c>
      <c r="D48" s="85"/>
      <c r="E48" s="85"/>
      <c r="F48" s="85"/>
      <c r="G48" s="41">
        <f>'8- محصولات'!V57</f>
        <v>0</v>
      </c>
    </row>
    <row r="49" spans="2:17" ht="18" hidden="1" x14ac:dyDescent="0.25">
      <c r="B49" s="49">
        <v>4</v>
      </c>
      <c r="C49" s="85" t="s">
        <v>141</v>
      </c>
      <c r="D49" s="85"/>
      <c r="E49" s="85"/>
      <c r="F49" s="85"/>
      <c r="G49" s="41">
        <f>'6- توان فني'!R30</f>
        <v>0</v>
      </c>
    </row>
    <row r="50" spans="2:17" ht="18" hidden="1" x14ac:dyDescent="0.25">
      <c r="B50" s="49">
        <v>5</v>
      </c>
      <c r="C50" s="85" t="s">
        <v>142</v>
      </c>
      <c r="D50" s="85"/>
      <c r="E50" s="85"/>
      <c r="F50" s="85"/>
      <c r="G50" s="41">
        <f>'7- گواهينامه​ها'!L20</f>
        <v>0</v>
      </c>
    </row>
    <row r="51" spans="2:17" ht="18" hidden="1" x14ac:dyDescent="0.25">
      <c r="B51" s="49">
        <v>6</v>
      </c>
      <c r="C51" s="85" t="s">
        <v>143</v>
      </c>
      <c r="D51" s="85"/>
      <c r="E51" s="85"/>
      <c r="F51" s="85"/>
      <c r="G51" s="41">
        <f>'6- توان فني'!Q30</f>
        <v>0</v>
      </c>
    </row>
    <row r="52" spans="2:17" ht="18" hidden="1" x14ac:dyDescent="0.25">
      <c r="B52" s="49">
        <v>7</v>
      </c>
      <c r="C52" s="85" t="s">
        <v>144</v>
      </c>
      <c r="D52" s="85"/>
      <c r="E52" s="85"/>
      <c r="F52" s="85"/>
      <c r="G52" s="41">
        <f>'2- زيرمجموعه​ها'!R35</f>
        <v>0</v>
      </c>
    </row>
    <row r="53" spans="2:17" ht="18" hidden="1" x14ac:dyDescent="0.25">
      <c r="B53" s="49">
        <v>8</v>
      </c>
      <c r="C53" s="85" t="s">
        <v>145</v>
      </c>
      <c r="D53" s="85"/>
      <c r="E53" s="85"/>
      <c r="F53" s="85"/>
      <c r="G53" s="41">
        <f>'5- توان مالي'!H8</f>
        <v>0</v>
      </c>
    </row>
    <row r="54" spans="2:17" ht="18" hidden="1" x14ac:dyDescent="0.25">
      <c r="B54" s="87" t="s">
        <v>147</v>
      </c>
      <c r="C54" s="88"/>
      <c r="D54" s="88"/>
      <c r="E54" s="88"/>
      <c r="F54" s="89"/>
      <c r="G54" s="50">
        <f>SUM(G46:G53)</f>
        <v>0</v>
      </c>
    </row>
    <row r="63" spans="2:17" x14ac:dyDescent="0.25">
      <c r="C63" s="92" t="s">
        <v>127</v>
      </c>
      <c r="D63" s="93"/>
      <c r="E63" s="93"/>
      <c r="F63" s="93"/>
      <c r="G63" s="93"/>
      <c r="H63" s="93"/>
      <c r="I63" s="93"/>
      <c r="J63" s="93"/>
      <c r="K63" s="93"/>
      <c r="L63" s="93"/>
      <c r="M63" s="93"/>
      <c r="N63" s="93"/>
      <c r="O63" s="93"/>
      <c r="P63" s="93"/>
      <c r="Q63" s="93"/>
    </row>
    <row r="64" spans="2:17" x14ac:dyDescent="0.25">
      <c r="C64" s="68" t="s">
        <v>128</v>
      </c>
      <c r="D64" s="94" t="s">
        <v>129</v>
      </c>
      <c r="E64" s="95"/>
      <c r="F64" s="68" t="s">
        <v>130</v>
      </c>
      <c r="G64" s="94" t="s">
        <v>148</v>
      </c>
      <c r="H64" s="95"/>
      <c r="I64" s="94" t="s">
        <v>149</v>
      </c>
      <c r="J64" s="95"/>
      <c r="K64" s="68" t="s">
        <v>152</v>
      </c>
      <c r="L64" s="90" t="s">
        <v>130</v>
      </c>
      <c r="M64" s="90"/>
      <c r="N64" s="91" t="s">
        <v>158</v>
      </c>
      <c r="O64" s="91"/>
      <c r="P64" s="90" t="s">
        <v>159</v>
      </c>
      <c r="Q64" s="90"/>
    </row>
    <row r="65" spans="3:17" ht="18.75" x14ac:dyDescent="0.45">
      <c r="C65" s="4" t="s">
        <v>131</v>
      </c>
      <c r="D65" s="33"/>
      <c r="E65" s="35" t="s">
        <v>102</v>
      </c>
      <c r="F65" s="4" t="s">
        <v>79</v>
      </c>
      <c r="G65" s="4"/>
      <c r="H65" s="4">
        <v>10</v>
      </c>
      <c r="I65" s="4"/>
      <c r="J65" s="4" t="s">
        <v>150</v>
      </c>
      <c r="K65" s="4"/>
      <c r="L65" s="44"/>
      <c r="M65" s="4" t="s">
        <v>153</v>
      </c>
      <c r="N65" s="14"/>
      <c r="O65" s="14" t="s">
        <v>157</v>
      </c>
      <c r="P65" s="4"/>
      <c r="Q65" s="69" t="s">
        <v>140</v>
      </c>
    </row>
    <row r="66" spans="3:17" x14ac:dyDescent="0.25">
      <c r="C66" s="4" t="s">
        <v>132</v>
      </c>
      <c r="D66" s="33"/>
      <c r="E66" s="34" t="s">
        <v>103</v>
      </c>
      <c r="F66" s="4" t="s">
        <v>80</v>
      </c>
      <c r="G66" s="4"/>
      <c r="H66" s="4">
        <v>5</v>
      </c>
      <c r="I66" s="4"/>
      <c r="J66" s="4" t="s">
        <v>151</v>
      </c>
      <c r="K66" s="4"/>
      <c r="L66" s="44"/>
      <c r="M66" s="4" t="s">
        <v>154</v>
      </c>
      <c r="N66" s="14"/>
      <c r="O66" s="14" t="s">
        <v>137</v>
      </c>
      <c r="P66" s="4"/>
      <c r="Q66" s="4"/>
    </row>
    <row r="67" spans="3:17" x14ac:dyDescent="0.25">
      <c r="C67" s="4"/>
      <c r="D67" s="33"/>
      <c r="E67" s="34" t="s">
        <v>104</v>
      </c>
      <c r="F67" s="4"/>
      <c r="G67" s="4"/>
      <c r="H67" s="4"/>
      <c r="I67" s="4"/>
      <c r="J67" s="4"/>
      <c r="K67" s="4"/>
      <c r="L67" s="14"/>
      <c r="M67" s="4" t="s">
        <v>155</v>
      </c>
      <c r="N67" s="14"/>
      <c r="O67" s="14"/>
      <c r="P67" s="4"/>
      <c r="Q67" s="4"/>
    </row>
    <row r="68" spans="3:17" x14ac:dyDescent="0.25">
      <c r="C68" s="4"/>
      <c r="D68" s="33"/>
      <c r="E68" s="34" t="s">
        <v>105</v>
      </c>
      <c r="F68" s="4"/>
      <c r="G68" s="4"/>
      <c r="H68" s="4"/>
      <c r="I68" s="4"/>
      <c r="J68" s="4"/>
      <c r="K68" s="4"/>
      <c r="L68" s="14"/>
      <c r="M68" s="4" t="s">
        <v>156</v>
      </c>
      <c r="N68" s="14"/>
      <c r="O68" s="14"/>
      <c r="P68" s="4"/>
      <c r="Q68" s="4"/>
    </row>
    <row r="69" spans="3:17" x14ac:dyDescent="0.25">
      <c r="C69" s="4"/>
      <c r="D69" s="33"/>
      <c r="E69" s="34" t="s">
        <v>106</v>
      </c>
      <c r="F69" s="4"/>
      <c r="G69" s="4"/>
      <c r="H69" s="4"/>
      <c r="I69" s="4"/>
      <c r="J69" s="4"/>
      <c r="K69" s="4"/>
      <c r="L69" s="14"/>
      <c r="M69" s="4"/>
      <c r="N69" s="14"/>
      <c r="O69" s="14"/>
      <c r="P69" s="4"/>
      <c r="Q69" s="4"/>
    </row>
    <row r="70" spans="3:17" x14ac:dyDescent="0.25">
      <c r="C70" s="4"/>
      <c r="D70" s="33"/>
      <c r="E70" s="34" t="s">
        <v>107</v>
      </c>
      <c r="F70" s="4"/>
      <c r="G70" s="4"/>
      <c r="H70" s="4"/>
      <c r="I70" s="4"/>
      <c r="J70" s="4"/>
      <c r="K70" s="4"/>
      <c r="L70" s="14"/>
      <c r="M70" s="4"/>
      <c r="N70" s="14"/>
      <c r="O70" s="14"/>
      <c r="P70" s="4"/>
      <c r="Q70" s="4"/>
    </row>
    <row r="71" spans="3:17" x14ac:dyDescent="0.25">
      <c r="C71" s="4"/>
      <c r="D71" s="4"/>
      <c r="E71" s="4"/>
      <c r="F71" s="4"/>
      <c r="G71" s="4"/>
      <c r="H71" s="4"/>
      <c r="I71" s="4"/>
      <c r="J71" s="4"/>
      <c r="K71" s="4"/>
      <c r="L71" s="14"/>
      <c r="M71" s="4"/>
      <c r="N71" s="14"/>
      <c r="O71" s="14"/>
      <c r="P71" s="4"/>
      <c r="Q71" s="4"/>
    </row>
    <row r="72" spans="3:17" x14ac:dyDescent="0.25">
      <c r="C72" s="4"/>
      <c r="D72" s="4"/>
      <c r="E72" s="4"/>
      <c r="F72" s="4"/>
      <c r="G72" s="4"/>
      <c r="H72" s="4"/>
      <c r="I72" s="4"/>
      <c r="J72" s="4"/>
      <c r="K72" s="4"/>
      <c r="L72" s="14"/>
      <c r="M72" s="4"/>
      <c r="N72" s="14"/>
      <c r="O72" s="14"/>
      <c r="P72" s="4"/>
      <c r="Q72" s="4"/>
    </row>
    <row r="73" spans="3:17" x14ac:dyDescent="0.25">
      <c r="C73" s="4"/>
      <c r="D73" s="4"/>
      <c r="E73" s="4"/>
      <c r="F73" s="4"/>
      <c r="G73" s="4"/>
      <c r="H73" s="4"/>
      <c r="I73" s="4"/>
      <c r="J73" s="4"/>
      <c r="K73" s="4"/>
      <c r="L73" s="14"/>
      <c r="M73" s="4"/>
      <c r="N73" s="14"/>
      <c r="O73" s="14"/>
      <c r="P73" s="4"/>
      <c r="Q73" s="4"/>
    </row>
    <row r="74" spans="3:17" x14ac:dyDescent="0.25">
      <c r="C74" s="4"/>
      <c r="D74" s="4"/>
      <c r="E74" s="4"/>
      <c r="F74" s="4"/>
      <c r="G74" s="4"/>
      <c r="H74" s="4"/>
      <c r="I74" s="4"/>
      <c r="J74" s="4"/>
      <c r="K74" s="4"/>
      <c r="L74" s="14"/>
      <c r="M74" s="4"/>
      <c r="N74" s="14"/>
      <c r="O74" s="14"/>
      <c r="P74" s="4"/>
      <c r="Q74" s="4"/>
    </row>
  </sheetData>
  <sheetProtection algorithmName="SHA-512" hashValue="V72wIWYfUcX9IazSgq81R6YmTC+FIceKGgrBhKtQ24VwpOI2oCjpidSWrCfSsEfJ5SYn57TPY5o1RY6ERVOswg==" saltValue="qyysLG3sBmSYCtiU8DljPQ==" spinCount="100000" sheet="1" objects="1" scenarios="1"/>
  <mergeCells count="17">
    <mergeCell ref="L64:M64"/>
    <mergeCell ref="N64:O64"/>
    <mergeCell ref="P64:Q64"/>
    <mergeCell ref="C63:Q63"/>
    <mergeCell ref="D64:E64"/>
    <mergeCell ref="G64:H64"/>
    <mergeCell ref="I64:J64"/>
    <mergeCell ref="C52:F52"/>
    <mergeCell ref="C53:F53"/>
    <mergeCell ref="C45:F45"/>
    <mergeCell ref="B54:F54"/>
    <mergeCell ref="C47:F47"/>
    <mergeCell ref="C48:F48"/>
    <mergeCell ref="C49:F49"/>
    <mergeCell ref="C50:F50"/>
    <mergeCell ref="C51:F51"/>
    <mergeCell ref="C46:F46"/>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G31"/>
  <sheetViews>
    <sheetView rightToLeft="1" topLeftCell="B1" workbookViewId="0">
      <selection activeCell="D25" sqref="D25"/>
    </sheetView>
  </sheetViews>
  <sheetFormatPr defaultRowHeight="15" x14ac:dyDescent="0.25"/>
  <cols>
    <col min="1" max="1" width="11.140625" customWidth="1"/>
    <col min="2" max="2" width="8.140625" customWidth="1"/>
    <col min="3" max="3" width="31.42578125" customWidth="1"/>
    <col min="4" max="4" width="75.7109375" customWidth="1"/>
  </cols>
  <sheetData>
    <row r="1" spans="2:7" ht="30.75" customHeight="1" x14ac:dyDescent="0.25">
      <c r="B1" s="97" t="s">
        <v>90</v>
      </c>
      <c r="C1" s="97"/>
    </row>
    <row r="2" spans="2:7" ht="21" x14ac:dyDescent="0.25">
      <c r="B2" s="96" t="s">
        <v>28</v>
      </c>
      <c r="C2" s="96"/>
      <c r="D2" s="96"/>
    </row>
    <row r="3" spans="2:7" ht="15.75" x14ac:dyDescent="0.25">
      <c r="B3" s="8" t="s">
        <v>0</v>
      </c>
      <c r="C3" s="8" t="s">
        <v>1</v>
      </c>
      <c r="D3" s="9" t="s">
        <v>2</v>
      </c>
    </row>
    <row r="4" spans="2:7" ht="17.100000000000001" customHeight="1" x14ac:dyDescent="0.4">
      <c r="B4" s="7">
        <v>1</v>
      </c>
      <c r="C4" s="5" t="s">
        <v>3</v>
      </c>
      <c r="D4" s="83"/>
    </row>
    <row r="5" spans="2:7" ht="17.100000000000001" customHeight="1" x14ac:dyDescent="0.4">
      <c r="B5" s="7">
        <v>2</v>
      </c>
      <c r="C5" s="5" t="s">
        <v>4</v>
      </c>
      <c r="D5" s="83"/>
    </row>
    <row r="6" spans="2:7" ht="17.100000000000001" customHeight="1" x14ac:dyDescent="0.4">
      <c r="B6" s="7">
        <v>3</v>
      </c>
      <c r="C6" s="5" t="s">
        <v>5</v>
      </c>
      <c r="D6" s="83"/>
    </row>
    <row r="7" spans="2:7" ht="17.100000000000001" customHeight="1" x14ac:dyDescent="0.4">
      <c r="B7" s="7">
        <v>4</v>
      </c>
      <c r="C7" s="5" t="s">
        <v>6</v>
      </c>
      <c r="D7" s="83"/>
    </row>
    <row r="8" spans="2:7" ht="17.100000000000001" customHeight="1" x14ac:dyDescent="0.4">
      <c r="B8" s="7">
        <v>5</v>
      </c>
      <c r="C8" s="5" t="s">
        <v>7</v>
      </c>
      <c r="D8" s="84"/>
    </row>
    <row r="9" spans="2:7" ht="17.100000000000001" customHeight="1" x14ac:dyDescent="0.4">
      <c r="B9" s="7">
        <v>6</v>
      </c>
      <c r="C9" s="5" t="s">
        <v>8</v>
      </c>
      <c r="D9" s="84"/>
    </row>
    <row r="10" spans="2:7" ht="17.100000000000001" customHeight="1" x14ac:dyDescent="0.4">
      <c r="B10" s="7">
        <v>7</v>
      </c>
      <c r="C10" s="5" t="s">
        <v>9</v>
      </c>
      <c r="D10" s="84"/>
    </row>
    <row r="11" spans="2:7" ht="17.100000000000001" customHeight="1" x14ac:dyDescent="0.4">
      <c r="B11" s="7">
        <v>8</v>
      </c>
      <c r="C11" s="5" t="s">
        <v>10</v>
      </c>
      <c r="D11" s="83"/>
    </row>
    <row r="12" spans="2:7" ht="17.100000000000001" customHeight="1" x14ac:dyDescent="0.4">
      <c r="B12" s="7">
        <v>9</v>
      </c>
      <c r="C12" s="5" t="s">
        <v>11</v>
      </c>
      <c r="D12" s="84"/>
    </row>
    <row r="13" spans="2:7" ht="17.100000000000001" customHeight="1" x14ac:dyDescent="0.4">
      <c r="B13" s="7">
        <v>10</v>
      </c>
      <c r="C13" s="5" t="s">
        <v>12</v>
      </c>
      <c r="D13" s="84"/>
      <c r="G13" s="51"/>
    </row>
    <row r="14" spans="2:7" ht="17.100000000000001" customHeight="1" x14ac:dyDescent="0.4">
      <c r="B14" s="7">
        <v>11</v>
      </c>
      <c r="C14" s="5" t="s">
        <v>13</v>
      </c>
      <c r="D14" s="84"/>
    </row>
    <row r="15" spans="2:7" ht="17.100000000000001" customHeight="1" x14ac:dyDescent="0.4">
      <c r="B15" s="7">
        <v>12</v>
      </c>
      <c r="C15" s="5" t="s">
        <v>14</v>
      </c>
      <c r="D15" s="84"/>
    </row>
    <row r="16" spans="2:7" ht="17.100000000000001" customHeight="1" x14ac:dyDescent="0.4">
      <c r="B16" s="7">
        <v>13</v>
      </c>
      <c r="C16" s="5" t="s">
        <v>15</v>
      </c>
      <c r="D16" s="83"/>
    </row>
    <row r="17" spans="2:4" ht="17.100000000000001" customHeight="1" x14ac:dyDescent="0.4">
      <c r="B17" s="7">
        <v>14</v>
      </c>
      <c r="C17" s="5" t="s">
        <v>16</v>
      </c>
      <c r="D17" s="83"/>
    </row>
    <row r="18" spans="2:4" ht="17.100000000000001" customHeight="1" x14ac:dyDescent="0.4">
      <c r="B18" s="7">
        <v>15</v>
      </c>
      <c r="C18" s="5" t="s">
        <v>17</v>
      </c>
      <c r="D18" s="83"/>
    </row>
    <row r="19" spans="2:4" ht="17.100000000000001" customHeight="1" x14ac:dyDescent="0.4">
      <c r="B19" s="7">
        <v>16</v>
      </c>
      <c r="C19" s="5" t="s">
        <v>18</v>
      </c>
      <c r="D19" s="84"/>
    </row>
    <row r="20" spans="2:4" ht="17.100000000000001" customHeight="1" x14ac:dyDescent="0.4">
      <c r="B20" s="7">
        <v>17</v>
      </c>
      <c r="C20" s="6" t="s">
        <v>19</v>
      </c>
      <c r="D20" s="84"/>
    </row>
    <row r="21" spans="2:4" ht="17.100000000000001" customHeight="1" x14ac:dyDescent="0.4">
      <c r="B21" s="7">
        <v>18</v>
      </c>
      <c r="C21" s="6" t="s">
        <v>20</v>
      </c>
      <c r="D21" s="84"/>
    </row>
    <row r="22" spans="2:4" ht="17.100000000000001" customHeight="1" x14ac:dyDescent="0.4">
      <c r="B22" s="7">
        <v>19</v>
      </c>
      <c r="C22" s="6" t="s">
        <v>21</v>
      </c>
      <c r="D22" s="84"/>
    </row>
    <row r="23" spans="2:4" ht="17.100000000000001" customHeight="1" x14ac:dyDescent="0.4">
      <c r="B23" s="7">
        <v>20</v>
      </c>
      <c r="C23" s="6" t="s">
        <v>22</v>
      </c>
      <c r="D23" s="83"/>
    </row>
    <row r="24" spans="2:4" ht="17.100000000000001" customHeight="1" x14ac:dyDescent="0.4">
      <c r="B24" s="7">
        <v>21</v>
      </c>
      <c r="C24" s="5" t="s">
        <v>23</v>
      </c>
      <c r="D24" s="83"/>
    </row>
    <row r="25" spans="2:4" ht="17.100000000000001" customHeight="1" x14ac:dyDescent="0.4">
      <c r="B25" s="7">
        <v>22</v>
      </c>
      <c r="C25" s="5" t="s">
        <v>24</v>
      </c>
      <c r="D25" s="83"/>
    </row>
    <row r="26" spans="2:4" ht="17.100000000000001" customHeight="1" x14ac:dyDescent="0.4">
      <c r="B26" s="7">
        <v>23</v>
      </c>
      <c r="C26" s="5" t="s">
        <v>25</v>
      </c>
      <c r="D26" s="83"/>
    </row>
    <row r="27" spans="2:4" ht="17.100000000000001" customHeight="1" x14ac:dyDescent="0.4">
      <c r="B27" s="7">
        <v>24</v>
      </c>
      <c r="C27" s="5" t="s">
        <v>26</v>
      </c>
      <c r="D27" s="84"/>
    </row>
    <row r="28" spans="2:4" ht="17.100000000000001" customHeight="1" x14ac:dyDescent="0.4">
      <c r="B28" s="7">
        <v>25</v>
      </c>
      <c r="C28" s="6" t="s">
        <v>27</v>
      </c>
      <c r="D28" s="83"/>
    </row>
    <row r="29" spans="2:4" ht="21.75" customHeight="1" x14ac:dyDescent="0.25">
      <c r="B29" s="96" t="s">
        <v>29</v>
      </c>
      <c r="C29" s="96"/>
      <c r="D29" s="96"/>
    </row>
    <row r="30" spans="2:4" ht="18" x14ac:dyDescent="0.45">
      <c r="B30" s="2">
        <v>1</v>
      </c>
      <c r="C30" s="3" t="s">
        <v>30</v>
      </c>
      <c r="D30" s="83"/>
    </row>
    <row r="31" spans="2:4" ht="18" x14ac:dyDescent="0.45">
      <c r="B31" s="2">
        <v>2</v>
      </c>
      <c r="C31" s="3" t="s">
        <v>31</v>
      </c>
      <c r="D31" s="84"/>
    </row>
  </sheetData>
  <sheetProtection algorithmName="SHA-512" hashValue="MhYLAPUyQDcpEIqzk2hp+/375U3xtvISDVgFcUcbLCQePXjVaTj6RUjj/nJX39e/AEK3v0g8W4gKfXvMrEVOVA==" saltValue="Io/vWqQbR6s/iGqQ2p1LFA==" spinCount="100000" sheet="1" objects="1" scenarios="1"/>
  <mergeCells count="3">
    <mergeCell ref="B2:D2"/>
    <mergeCell ref="B29:D29"/>
    <mergeCell ref="B1:C1"/>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V35"/>
  <sheetViews>
    <sheetView rightToLeft="1" zoomScaleNormal="100" workbookViewId="0">
      <selection activeCell="D4" sqref="D4"/>
    </sheetView>
  </sheetViews>
  <sheetFormatPr defaultRowHeight="15" x14ac:dyDescent="0.25"/>
  <cols>
    <col min="2" max="2" width="4.7109375" customWidth="1"/>
    <col min="3" max="3" width="9.85546875" customWidth="1"/>
    <col min="4" max="4" width="18.42578125" customWidth="1"/>
    <col min="5" max="9" width="10.7109375" customWidth="1"/>
    <col min="10" max="10" width="20.85546875" customWidth="1"/>
    <col min="11" max="11" width="11.7109375" customWidth="1"/>
    <col min="12" max="12" width="11.140625" customWidth="1"/>
    <col min="13" max="13" width="11.7109375" customWidth="1"/>
    <col min="14" max="14" width="13.28515625" customWidth="1"/>
    <col min="15" max="15" width="14" customWidth="1"/>
    <col min="17" max="18" width="0" hidden="1" customWidth="1"/>
  </cols>
  <sheetData>
    <row r="1" spans="1:22" ht="30.75" customHeight="1" x14ac:dyDescent="0.25">
      <c r="C1" s="97" t="s">
        <v>90</v>
      </c>
      <c r="D1" s="97"/>
    </row>
    <row r="2" spans="1:22" ht="31.5" customHeight="1" x14ac:dyDescent="0.25">
      <c r="B2" s="98" t="s">
        <v>91</v>
      </c>
      <c r="C2" s="98"/>
      <c r="D2" s="98"/>
      <c r="E2" s="98"/>
      <c r="F2" s="98"/>
      <c r="G2" s="98"/>
      <c r="H2" s="98"/>
      <c r="I2" s="98"/>
      <c r="J2" s="98"/>
      <c r="K2" s="98"/>
      <c r="L2" s="98"/>
      <c r="M2" s="98"/>
      <c r="N2" s="98"/>
      <c r="O2" s="98"/>
      <c r="Q2" s="99" t="s">
        <v>126</v>
      </c>
      <c r="R2" s="99"/>
    </row>
    <row r="3" spans="1:22" ht="31.5" x14ac:dyDescent="0.25">
      <c r="A3" s="13"/>
      <c r="B3" s="19" t="s">
        <v>0</v>
      </c>
      <c r="C3" s="19" t="s">
        <v>92</v>
      </c>
      <c r="D3" s="19" t="s">
        <v>93</v>
      </c>
      <c r="E3" s="19" t="s">
        <v>94</v>
      </c>
      <c r="F3" s="19" t="s">
        <v>95</v>
      </c>
      <c r="G3" s="19" t="s">
        <v>19</v>
      </c>
      <c r="H3" s="19" t="s">
        <v>96</v>
      </c>
      <c r="I3" s="19" t="s">
        <v>97</v>
      </c>
      <c r="J3" s="19" t="s">
        <v>108</v>
      </c>
      <c r="K3" s="19" t="s">
        <v>98</v>
      </c>
      <c r="L3" s="19" t="s">
        <v>99</v>
      </c>
      <c r="M3" s="19" t="s">
        <v>100</v>
      </c>
      <c r="N3" s="19" t="s">
        <v>101</v>
      </c>
      <c r="O3" s="19" t="s">
        <v>35</v>
      </c>
      <c r="P3" s="13"/>
      <c r="Q3" s="32" t="s">
        <v>133</v>
      </c>
      <c r="R3" s="32" t="s">
        <v>134</v>
      </c>
      <c r="S3" s="13"/>
      <c r="T3" s="13"/>
      <c r="U3" s="13"/>
      <c r="V3" s="13"/>
    </row>
    <row r="4" spans="1:22" ht="17.25" x14ac:dyDescent="0.4">
      <c r="B4" s="25">
        <v>1</v>
      </c>
      <c r="C4" s="52"/>
      <c r="D4" s="53"/>
      <c r="E4" s="54"/>
      <c r="F4" s="54"/>
      <c r="G4" s="54"/>
      <c r="H4" s="54"/>
      <c r="I4" s="55"/>
      <c r="J4" s="55"/>
      <c r="K4" s="56"/>
      <c r="L4" s="56"/>
      <c r="M4" s="56"/>
      <c r="N4" s="57"/>
      <c r="O4" s="53"/>
      <c r="Q4" s="36"/>
      <c r="R4" s="41" t="str">
        <f t="shared" ref="R4:R33" si="0">IF(Q4="yes",INDEX(companies,MATCH(C4,comp_type,0),1),"")</f>
        <v/>
      </c>
    </row>
    <row r="5" spans="1:22" ht="17.25" x14ac:dyDescent="0.4">
      <c r="B5" s="25">
        <v>2</v>
      </c>
      <c r="C5" s="52"/>
      <c r="D5" s="53"/>
      <c r="E5" s="54"/>
      <c r="F5" s="54"/>
      <c r="G5" s="54"/>
      <c r="H5" s="54"/>
      <c r="I5" s="55"/>
      <c r="J5" s="55"/>
      <c r="K5" s="56"/>
      <c r="L5" s="56"/>
      <c r="M5" s="56"/>
      <c r="N5" s="57"/>
      <c r="O5" s="53"/>
      <c r="Q5" s="36"/>
      <c r="R5" s="41" t="str">
        <f t="shared" si="0"/>
        <v/>
      </c>
      <c r="V5" s="28"/>
    </row>
    <row r="6" spans="1:22" ht="17.25" x14ac:dyDescent="0.4">
      <c r="B6" s="25">
        <v>3</v>
      </c>
      <c r="C6" s="52"/>
      <c r="D6" s="53"/>
      <c r="E6" s="54"/>
      <c r="F6" s="54"/>
      <c r="G6" s="54"/>
      <c r="H6" s="54"/>
      <c r="I6" s="55"/>
      <c r="J6" s="55"/>
      <c r="K6" s="56"/>
      <c r="L6" s="56"/>
      <c r="M6" s="56"/>
      <c r="N6" s="57"/>
      <c r="O6" s="53"/>
      <c r="Q6" s="36"/>
      <c r="R6" s="41" t="str">
        <f t="shared" si="0"/>
        <v/>
      </c>
      <c r="V6" s="29"/>
    </row>
    <row r="7" spans="1:22" ht="17.25" x14ac:dyDescent="0.4">
      <c r="B7" s="25">
        <v>4</v>
      </c>
      <c r="C7" s="52"/>
      <c r="D7" s="53"/>
      <c r="E7" s="54"/>
      <c r="F7" s="54"/>
      <c r="G7" s="54"/>
      <c r="H7" s="54"/>
      <c r="I7" s="55"/>
      <c r="J7" s="55"/>
      <c r="K7" s="56"/>
      <c r="L7" s="56"/>
      <c r="M7" s="56"/>
      <c r="N7" s="57"/>
      <c r="O7" s="53"/>
      <c r="Q7" s="36"/>
      <c r="R7" s="41" t="str">
        <f t="shared" si="0"/>
        <v/>
      </c>
      <c r="V7" s="29"/>
    </row>
    <row r="8" spans="1:22" ht="17.25" x14ac:dyDescent="0.4">
      <c r="B8" s="25">
        <v>5</v>
      </c>
      <c r="C8" s="52"/>
      <c r="D8" s="53"/>
      <c r="E8" s="54"/>
      <c r="F8" s="54"/>
      <c r="G8" s="54"/>
      <c r="H8" s="54"/>
      <c r="I8" s="55"/>
      <c r="J8" s="55"/>
      <c r="K8" s="56"/>
      <c r="L8" s="56"/>
      <c r="M8" s="56"/>
      <c r="N8" s="57"/>
      <c r="O8" s="53"/>
      <c r="Q8" s="36"/>
      <c r="R8" s="41" t="str">
        <f t="shared" si="0"/>
        <v/>
      </c>
      <c r="V8" s="29"/>
    </row>
    <row r="9" spans="1:22" ht="17.25" x14ac:dyDescent="0.4">
      <c r="B9" s="25">
        <v>6</v>
      </c>
      <c r="C9" s="52"/>
      <c r="D9" s="53"/>
      <c r="E9" s="54"/>
      <c r="F9" s="54"/>
      <c r="G9" s="54"/>
      <c r="H9" s="54"/>
      <c r="I9" s="55"/>
      <c r="J9" s="55"/>
      <c r="K9" s="56"/>
      <c r="L9" s="56"/>
      <c r="M9" s="56"/>
      <c r="N9" s="57"/>
      <c r="O9" s="53"/>
      <c r="Q9" s="36"/>
      <c r="R9" s="41" t="str">
        <f t="shared" si="0"/>
        <v/>
      </c>
      <c r="V9" s="29"/>
    </row>
    <row r="10" spans="1:22" ht="17.25" x14ac:dyDescent="0.4">
      <c r="B10" s="25">
        <v>7</v>
      </c>
      <c r="C10" s="52"/>
      <c r="D10" s="53"/>
      <c r="E10" s="54"/>
      <c r="F10" s="54"/>
      <c r="G10" s="54"/>
      <c r="H10" s="54"/>
      <c r="I10" s="55"/>
      <c r="J10" s="55"/>
      <c r="K10" s="56"/>
      <c r="L10" s="56"/>
      <c r="M10" s="56"/>
      <c r="N10" s="57"/>
      <c r="O10" s="53"/>
      <c r="Q10" s="36"/>
      <c r="R10" s="41" t="str">
        <f t="shared" si="0"/>
        <v/>
      </c>
      <c r="V10" s="29"/>
    </row>
    <row r="11" spans="1:22" ht="17.25" x14ac:dyDescent="0.4">
      <c r="B11" s="25">
        <v>8</v>
      </c>
      <c r="C11" s="52"/>
      <c r="D11" s="53"/>
      <c r="E11" s="54"/>
      <c r="F11" s="54"/>
      <c r="G11" s="54"/>
      <c r="H11" s="54"/>
      <c r="I11" s="55"/>
      <c r="J11" s="55"/>
      <c r="K11" s="56"/>
      <c r="L11" s="56"/>
      <c r="M11" s="56"/>
      <c r="N11" s="57"/>
      <c r="O11" s="53"/>
      <c r="Q11" s="36"/>
      <c r="R11" s="41" t="str">
        <f t="shared" si="0"/>
        <v/>
      </c>
    </row>
    <row r="12" spans="1:22" ht="17.25" x14ac:dyDescent="0.4">
      <c r="B12" s="25">
        <v>9</v>
      </c>
      <c r="C12" s="52"/>
      <c r="D12" s="53"/>
      <c r="E12" s="54"/>
      <c r="F12" s="54"/>
      <c r="G12" s="54"/>
      <c r="H12" s="54"/>
      <c r="I12" s="55"/>
      <c r="J12" s="55"/>
      <c r="K12" s="56"/>
      <c r="L12" s="56"/>
      <c r="M12" s="56"/>
      <c r="N12" s="57"/>
      <c r="O12" s="53"/>
      <c r="Q12" s="36"/>
      <c r="R12" s="41" t="str">
        <f t="shared" si="0"/>
        <v/>
      </c>
    </row>
    <row r="13" spans="1:22" ht="17.25" x14ac:dyDescent="0.4">
      <c r="B13" s="25">
        <v>10</v>
      </c>
      <c r="C13" s="52"/>
      <c r="D13" s="53"/>
      <c r="E13" s="54"/>
      <c r="F13" s="54"/>
      <c r="G13" s="54"/>
      <c r="H13" s="54"/>
      <c r="I13" s="55"/>
      <c r="J13" s="55"/>
      <c r="K13" s="56"/>
      <c r="L13" s="56"/>
      <c r="M13" s="56"/>
      <c r="N13" s="57"/>
      <c r="O13" s="53"/>
      <c r="Q13" s="36"/>
      <c r="R13" s="41" t="str">
        <f t="shared" si="0"/>
        <v/>
      </c>
    </row>
    <row r="14" spans="1:22" ht="17.25" x14ac:dyDescent="0.4">
      <c r="B14" s="25">
        <v>11</v>
      </c>
      <c r="C14" s="52"/>
      <c r="D14" s="53"/>
      <c r="E14" s="54"/>
      <c r="F14" s="54"/>
      <c r="G14" s="54"/>
      <c r="H14" s="54"/>
      <c r="I14" s="55"/>
      <c r="J14" s="55"/>
      <c r="K14" s="56"/>
      <c r="L14" s="56"/>
      <c r="M14" s="56"/>
      <c r="N14" s="57"/>
      <c r="O14" s="53"/>
      <c r="Q14" s="36"/>
      <c r="R14" s="41" t="str">
        <f t="shared" si="0"/>
        <v/>
      </c>
    </row>
    <row r="15" spans="1:22" ht="17.25" x14ac:dyDescent="0.4">
      <c r="B15" s="25">
        <v>12</v>
      </c>
      <c r="C15" s="52"/>
      <c r="D15" s="53"/>
      <c r="E15" s="54"/>
      <c r="F15" s="54"/>
      <c r="G15" s="54"/>
      <c r="H15" s="54"/>
      <c r="I15" s="55"/>
      <c r="J15" s="55"/>
      <c r="K15" s="56"/>
      <c r="L15" s="56"/>
      <c r="M15" s="56"/>
      <c r="N15" s="57"/>
      <c r="O15" s="53"/>
      <c r="Q15" s="36"/>
      <c r="R15" s="41" t="str">
        <f t="shared" si="0"/>
        <v/>
      </c>
    </row>
    <row r="16" spans="1:22" ht="17.25" x14ac:dyDescent="0.4">
      <c r="B16" s="25">
        <v>13</v>
      </c>
      <c r="C16" s="52"/>
      <c r="D16" s="53"/>
      <c r="E16" s="54"/>
      <c r="F16" s="54"/>
      <c r="G16" s="54"/>
      <c r="H16" s="54"/>
      <c r="I16" s="55"/>
      <c r="J16" s="55"/>
      <c r="K16" s="56"/>
      <c r="L16" s="56"/>
      <c r="M16" s="56"/>
      <c r="N16" s="57"/>
      <c r="O16" s="53"/>
      <c r="Q16" s="36"/>
      <c r="R16" s="41" t="str">
        <f t="shared" si="0"/>
        <v/>
      </c>
    </row>
    <row r="17" spans="2:18" ht="17.25" x14ac:dyDescent="0.4">
      <c r="B17" s="25">
        <v>14</v>
      </c>
      <c r="C17" s="52"/>
      <c r="D17" s="53"/>
      <c r="E17" s="54"/>
      <c r="F17" s="54"/>
      <c r="G17" s="54"/>
      <c r="H17" s="54"/>
      <c r="I17" s="55"/>
      <c r="J17" s="55"/>
      <c r="K17" s="56"/>
      <c r="L17" s="56"/>
      <c r="M17" s="56"/>
      <c r="N17" s="57"/>
      <c r="O17" s="53"/>
      <c r="Q17" s="36"/>
      <c r="R17" s="41" t="str">
        <f t="shared" si="0"/>
        <v/>
      </c>
    </row>
    <row r="18" spans="2:18" ht="17.25" x14ac:dyDescent="0.4">
      <c r="B18" s="25">
        <v>15</v>
      </c>
      <c r="C18" s="52"/>
      <c r="D18" s="53"/>
      <c r="E18" s="54"/>
      <c r="F18" s="54"/>
      <c r="G18" s="54"/>
      <c r="H18" s="54"/>
      <c r="I18" s="55"/>
      <c r="J18" s="55"/>
      <c r="K18" s="56"/>
      <c r="L18" s="56"/>
      <c r="M18" s="56"/>
      <c r="N18" s="57"/>
      <c r="O18" s="53"/>
      <c r="Q18" s="36"/>
      <c r="R18" s="41" t="str">
        <f t="shared" si="0"/>
        <v/>
      </c>
    </row>
    <row r="19" spans="2:18" ht="17.25" x14ac:dyDescent="0.4">
      <c r="B19" s="25">
        <v>16</v>
      </c>
      <c r="C19" s="52"/>
      <c r="D19" s="53"/>
      <c r="E19" s="54"/>
      <c r="F19" s="54"/>
      <c r="G19" s="54"/>
      <c r="H19" s="54"/>
      <c r="I19" s="55"/>
      <c r="J19" s="55"/>
      <c r="K19" s="56"/>
      <c r="L19" s="56"/>
      <c r="M19" s="56"/>
      <c r="N19" s="57"/>
      <c r="O19" s="53"/>
      <c r="Q19" s="36"/>
      <c r="R19" s="41" t="str">
        <f t="shared" si="0"/>
        <v/>
      </c>
    </row>
    <row r="20" spans="2:18" ht="17.25" x14ac:dyDescent="0.4">
      <c r="B20" s="25">
        <v>17</v>
      </c>
      <c r="C20" s="52"/>
      <c r="D20" s="53"/>
      <c r="E20" s="54"/>
      <c r="F20" s="54"/>
      <c r="G20" s="54"/>
      <c r="H20" s="54"/>
      <c r="I20" s="55"/>
      <c r="J20" s="55"/>
      <c r="K20" s="56"/>
      <c r="L20" s="56"/>
      <c r="M20" s="56"/>
      <c r="N20" s="57"/>
      <c r="O20" s="53"/>
      <c r="Q20" s="36"/>
      <c r="R20" s="41" t="str">
        <f t="shared" si="0"/>
        <v/>
      </c>
    </row>
    <row r="21" spans="2:18" ht="17.25" x14ac:dyDescent="0.4">
      <c r="B21" s="25">
        <v>18</v>
      </c>
      <c r="C21" s="52"/>
      <c r="D21" s="53"/>
      <c r="E21" s="54"/>
      <c r="F21" s="54"/>
      <c r="G21" s="54"/>
      <c r="H21" s="54"/>
      <c r="I21" s="55"/>
      <c r="J21" s="55"/>
      <c r="K21" s="56"/>
      <c r="L21" s="56"/>
      <c r="M21" s="56"/>
      <c r="N21" s="57"/>
      <c r="O21" s="53"/>
      <c r="Q21" s="36"/>
      <c r="R21" s="41" t="str">
        <f t="shared" si="0"/>
        <v/>
      </c>
    </row>
    <row r="22" spans="2:18" ht="17.25" x14ac:dyDescent="0.4">
      <c r="B22" s="25">
        <v>19</v>
      </c>
      <c r="C22" s="52"/>
      <c r="D22" s="53"/>
      <c r="E22" s="54"/>
      <c r="F22" s="54"/>
      <c r="G22" s="54"/>
      <c r="H22" s="54"/>
      <c r="I22" s="55"/>
      <c r="J22" s="55"/>
      <c r="K22" s="56"/>
      <c r="L22" s="56"/>
      <c r="M22" s="56"/>
      <c r="N22" s="57"/>
      <c r="O22" s="53"/>
      <c r="Q22" s="36"/>
      <c r="R22" s="41" t="str">
        <f t="shared" si="0"/>
        <v/>
      </c>
    </row>
    <row r="23" spans="2:18" ht="17.25" x14ac:dyDescent="0.4">
      <c r="B23" s="25">
        <v>20</v>
      </c>
      <c r="C23" s="52"/>
      <c r="D23" s="53"/>
      <c r="E23" s="54"/>
      <c r="F23" s="54"/>
      <c r="G23" s="54"/>
      <c r="H23" s="54"/>
      <c r="I23" s="55"/>
      <c r="J23" s="55"/>
      <c r="K23" s="56"/>
      <c r="L23" s="56"/>
      <c r="M23" s="56"/>
      <c r="N23" s="57"/>
      <c r="O23" s="53"/>
      <c r="Q23" s="36"/>
      <c r="R23" s="41" t="str">
        <f t="shared" si="0"/>
        <v/>
      </c>
    </row>
    <row r="24" spans="2:18" ht="17.25" x14ac:dyDescent="0.4">
      <c r="B24" s="25">
        <v>21</v>
      </c>
      <c r="C24" s="52"/>
      <c r="D24" s="53"/>
      <c r="E24" s="54"/>
      <c r="F24" s="54"/>
      <c r="G24" s="54"/>
      <c r="H24" s="54"/>
      <c r="I24" s="55"/>
      <c r="J24" s="55"/>
      <c r="K24" s="56"/>
      <c r="L24" s="56"/>
      <c r="M24" s="56"/>
      <c r="N24" s="57"/>
      <c r="O24" s="53"/>
      <c r="Q24" s="36"/>
      <c r="R24" s="41" t="str">
        <f t="shared" si="0"/>
        <v/>
      </c>
    </row>
    <row r="25" spans="2:18" ht="17.25" x14ac:dyDescent="0.4">
      <c r="B25" s="25">
        <v>22</v>
      </c>
      <c r="C25" s="52"/>
      <c r="D25" s="53"/>
      <c r="E25" s="54"/>
      <c r="F25" s="54"/>
      <c r="G25" s="54"/>
      <c r="H25" s="54"/>
      <c r="I25" s="55"/>
      <c r="J25" s="55"/>
      <c r="K25" s="56"/>
      <c r="L25" s="56"/>
      <c r="M25" s="56"/>
      <c r="N25" s="57"/>
      <c r="O25" s="53"/>
      <c r="Q25" s="36"/>
      <c r="R25" s="41" t="str">
        <f t="shared" si="0"/>
        <v/>
      </c>
    </row>
    <row r="26" spans="2:18" ht="17.25" x14ac:dyDescent="0.4">
      <c r="B26" s="25">
        <v>23</v>
      </c>
      <c r="C26" s="52"/>
      <c r="D26" s="53"/>
      <c r="E26" s="54"/>
      <c r="F26" s="54"/>
      <c r="G26" s="54"/>
      <c r="H26" s="54"/>
      <c r="I26" s="55"/>
      <c r="J26" s="55"/>
      <c r="K26" s="56"/>
      <c r="L26" s="56"/>
      <c r="M26" s="56"/>
      <c r="N26" s="57"/>
      <c r="O26" s="53"/>
      <c r="Q26" s="36"/>
      <c r="R26" s="41" t="str">
        <f t="shared" si="0"/>
        <v/>
      </c>
    </row>
    <row r="27" spans="2:18" ht="17.25" x14ac:dyDescent="0.4">
      <c r="B27" s="25">
        <v>24</v>
      </c>
      <c r="C27" s="52"/>
      <c r="D27" s="53"/>
      <c r="E27" s="54"/>
      <c r="F27" s="54"/>
      <c r="G27" s="54"/>
      <c r="H27" s="54"/>
      <c r="I27" s="55"/>
      <c r="J27" s="55"/>
      <c r="K27" s="56"/>
      <c r="L27" s="56"/>
      <c r="M27" s="56"/>
      <c r="N27" s="57"/>
      <c r="O27" s="53"/>
      <c r="Q27" s="36"/>
      <c r="R27" s="41" t="str">
        <f t="shared" si="0"/>
        <v/>
      </c>
    </row>
    <row r="28" spans="2:18" ht="17.25" x14ac:dyDescent="0.4">
      <c r="B28" s="25">
        <v>25</v>
      </c>
      <c r="C28" s="52"/>
      <c r="D28" s="53"/>
      <c r="E28" s="54"/>
      <c r="F28" s="54"/>
      <c r="G28" s="54"/>
      <c r="H28" s="54"/>
      <c r="I28" s="55"/>
      <c r="J28" s="55"/>
      <c r="K28" s="56"/>
      <c r="L28" s="56"/>
      <c r="M28" s="56"/>
      <c r="N28" s="57"/>
      <c r="O28" s="53"/>
      <c r="Q28" s="36"/>
      <c r="R28" s="41" t="str">
        <f t="shared" si="0"/>
        <v/>
      </c>
    </row>
    <row r="29" spans="2:18" ht="17.25" x14ac:dyDescent="0.4">
      <c r="B29" s="25">
        <v>26</v>
      </c>
      <c r="C29" s="52"/>
      <c r="D29" s="53"/>
      <c r="E29" s="54"/>
      <c r="F29" s="54"/>
      <c r="G29" s="54"/>
      <c r="H29" s="54"/>
      <c r="I29" s="55"/>
      <c r="J29" s="55"/>
      <c r="K29" s="56"/>
      <c r="L29" s="56"/>
      <c r="M29" s="56"/>
      <c r="N29" s="57"/>
      <c r="O29" s="53"/>
      <c r="Q29" s="36"/>
      <c r="R29" s="41" t="str">
        <f t="shared" si="0"/>
        <v/>
      </c>
    </row>
    <row r="30" spans="2:18" ht="17.25" x14ac:dyDescent="0.4">
      <c r="B30" s="25">
        <v>27</v>
      </c>
      <c r="C30" s="52"/>
      <c r="D30" s="53"/>
      <c r="E30" s="54"/>
      <c r="F30" s="54"/>
      <c r="G30" s="54"/>
      <c r="H30" s="54"/>
      <c r="I30" s="55"/>
      <c r="J30" s="55"/>
      <c r="K30" s="56"/>
      <c r="L30" s="56"/>
      <c r="M30" s="56"/>
      <c r="N30" s="57"/>
      <c r="O30" s="53"/>
      <c r="Q30" s="36"/>
      <c r="R30" s="41" t="str">
        <f t="shared" si="0"/>
        <v/>
      </c>
    </row>
    <row r="31" spans="2:18" ht="17.25" x14ac:dyDescent="0.4">
      <c r="B31" s="25">
        <v>28</v>
      </c>
      <c r="C31" s="52"/>
      <c r="D31" s="53"/>
      <c r="E31" s="54"/>
      <c r="F31" s="54"/>
      <c r="G31" s="54"/>
      <c r="H31" s="54"/>
      <c r="I31" s="55"/>
      <c r="J31" s="55"/>
      <c r="K31" s="56"/>
      <c r="L31" s="56"/>
      <c r="M31" s="56"/>
      <c r="N31" s="57"/>
      <c r="O31" s="53"/>
      <c r="Q31" s="36"/>
      <c r="R31" s="41" t="str">
        <f t="shared" si="0"/>
        <v/>
      </c>
    </row>
    <row r="32" spans="2:18" ht="17.25" x14ac:dyDescent="0.4">
      <c r="B32" s="25">
        <v>29</v>
      </c>
      <c r="C32" s="52"/>
      <c r="D32" s="53"/>
      <c r="E32" s="54"/>
      <c r="F32" s="54"/>
      <c r="G32" s="54"/>
      <c r="H32" s="54"/>
      <c r="I32" s="55"/>
      <c r="J32" s="55"/>
      <c r="K32" s="56"/>
      <c r="L32" s="56"/>
      <c r="M32" s="56"/>
      <c r="N32" s="57"/>
      <c r="O32" s="53"/>
      <c r="Q32" s="36"/>
      <c r="R32" s="41" t="str">
        <f t="shared" si="0"/>
        <v/>
      </c>
    </row>
    <row r="33" spans="2:18" ht="17.25" x14ac:dyDescent="0.4">
      <c r="B33" s="25">
        <v>30</v>
      </c>
      <c r="C33" s="52"/>
      <c r="D33" s="53"/>
      <c r="E33" s="54"/>
      <c r="F33" s="54"/>
      <c r="G33" s="54"/>
      <c r="H33" s="54"/>
      <c r="I33" s="55"/>
      <c r="J33" s="55"/>
      <c r="K33" s="56"/>
      <c r="L33" s="56"/>
      <c r="M33" s="56"/>
      <c r="N33" s="57"/>
      <c r="O33" s="53"/>
      <c r="Q33" s="36"/>
      <c r="R33" s="41" t="str">
        <f t="shared" si="0"/>
        <v/>
      </c>
    </row>
    <row r="34" spans="2:18" ht="15.75" x14ac:dyDescent="0.25">
      <c r="Q34" s="19" t="s">
        <v>135</v>
      </c>
      <c r="R34" s="42">
        <f>SUM(R4:R33)</f>
        <v>0</v>
      </c>
    </row>
    <row r="35" spans="2:18" x14ac:dyDescent="0.25">
      <c r="R35" s="43">
        <f>IF(R34&gt;17,17,R34)</f>
        <v>0</v>
      </c>
    </row>
  </sheetData>
  <sheetProtection algorithmName="SHA-512" hashValue="4pCeFNihNOkCn9KLDEXLxxky3OTtBcUUwdks/k7o1sYIZSUAbH3sJv8AK97ZJokrDYCPx2hYZxA7UP3FxPYOCw==" saltValue="pFGOq60/QPLZybdG0RV/oA==" spinCount="100000" sheet="1" objects="1" scenarios="1"/>
  <mergeCells count="3">
    <mergeCell ref="C1:D1"/>
    <mergeCell ref="B2:O2"/>
    <mergeCell ref="Q2:R2"/>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'0- راهنما'!$E$65:$E$70</xm:f>
          </x14:formula1>
          <xm:sqref>C4:C33</xm:sqref>
        </x14:dataValidation>
        <x14:dataValidation type="list" allowBlank="1" showInputMessage="1" showErrorMessage="1">
          <x14:formula1>
            <xm:f>'0- راهنما'!$C$65:$C$66</xm:f>
          </x14:formula1>
          <xm:sqref>Q4:Q33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K21"/>
  <sheetViews>
    <sheetView rightToLeft="1" workbookViewId="0">
      <selection activeCell="C5" sqref="C5"/>
    </sheetView>
  </sheetViews>
  <sheetFormatPr defaultRowHeight="15" x14ac:dyDescent="0.25"/>
  <cols>
    <col min="1" max="1" width="11.140625" customWidth="1"/>
    <col min="3" max="3" width="14.85546875" customWidth="1"/>
    <col min="4" max="4" width="15.28515625" customWidth="1"/>
    <col min="5" max="5" width="15.5703125" customWidth="1"/>
    <col min="6" max="6" width="8.42578125" customWidth="1"/>
    <col min="7" max="7" width="11" customWidth="1"/>
    <col min="8" max="8" width="21.28515625" customWidth="1"/>
    <col min="10" max="11" width="0" hidden="1" customWidth="1"/>
  </cols>
  <sheetData>
    <row r="1" spans="2:11" ht="30.75" customHeight="1" x14ac:dyDescent="0.25">
      <c r="B1" s="97" t="s">
        <v>90</v>
      </c>
      <c r="C1" s="97"/>
    </row>
    <row r="2" spans="2:11" ht="21" customHeight="1" x14ac:dyDescent="0.25">
      <c r="B2" s="96" t="s">
        <v>36</v>
      </c>
      <c r="C2" s="96"/>
      <c r="D2" s="96"/>
      <c r="E2" s="96"/>
      <c r="F2" s="96"/>
      <c r="G2" s="96"/>
      <c r="H2" s="96"/>
    </row>
    <row r="3" spans="2:11" ht="17.100000000000001" customHeight="1" x14ac:dyDescent="0.25">
      <c r="B3" s="100" t="s">
        <v>0</v>
      </c>
      <c r="C3" s="100" t="s">
        <v>32</v>
      </c>
      <c r="D3" s="100" t="s">
        <v>33</v>
      </c>
      <c r="E3" s="100" t="s">
        <v>34</v>
      </c>
      <c r="F3" s="102" t="s">
        <v>39</v>
      </c>
      <c r="G3" s="103"/>
      <c r="H3" s="100" t="s">
        <v>35</v>
      </c>
      <c r="J3" s="99" t="s">
        <v>126</v>
      </c>
      <c r="K3" s="99"/>
    </row>
    <row r="4" spans="2:11" ht="17.100000000000001" customHeight="1" x14ac:dyDescent="0.25">
      <c r="B4" s="101"/>
      <c r="C4" s="101"/>
      <c r="D4" s="101"/>
      <c r="E4" s="101"/>
      <c r="F4" s="10" t="s">
        <v>37</v>
      </c>
      <c r="G4" s="10" t="s">
        <v>38</v>
      </c>
      <c r="H4" s="101"/>
      <c r="J4" s="32" t="s">
        <v>133</v>
      </c>
      <c r="K4" s="32" t="s">
        <v>134</v>
      </c>
    </row>
    <row r="5" spans="2:11" ht="17.100000000000001" customHeight="1" x14ac:dyDescent="0.25">
      <c r="B5" s="17">
        <v>1</v>
      </c>
      <c r="C5" s="77"/>
      <c r="D5" s="77"/>
      <c r="E5" s="77"/>
      <c r="F5" s="78"/>
      <c r="G5" s="78"/>
      <c r="H5" s="77"/>
      <c r="J5" s="36"/>
      <c r="K5" s="36" t="str">
        <f t="shared" ref="K5:K19" si="0">IF(J5="yes",IF(F5&gt;=INDEX(managers,1,2),INDEX(managers,1,1),IF(F5&gt;=INDEX(managers,2,2),INDEX(managers,2,1),INDEX(managers,3,1))),"")</f>
        <v/>
      </c>
    </row>
    <row r="6" spans="2:11" ht="17.100000000000001" customHeight="1" x14ac:dyDescent="0.25">
      <c r="B6" s="17">
        <v>2</v>
      </c>
      <c r="C6" s="77"/>
      <c r="D6" s="77"/>
      <c r="E6" s="77"/>
      <c r="F6" s="78"/>
      <c r="G6" s="78"/>
      <c r="H6" s="77"/>
      <c r="J6" s="36"/>
      <c r="K6" s="36" t="str">
        <f t="shared" si="0"/>
        <v/>
      </c>
    </row>
    <row r="7" spans="2:11" ht="17.100000000000001" customHeight="1" x14ac:dyDescent="0.25">
      <c r="B7" s="17">
        <v>3</v>
      </c>
      <c r="C7" s="77"/>
      <c r="D7" s="77"/>
      <c r="E7" s="77"/>
      <c r="F7" s="78"/>
      <c r="G7" s="78"/>
      <c r="H7" s="77"/>
      <c r="J7" s="36"/>
      <c r="K7" s="36" t="str">
        <f t="shared" si="0"/>
        <v/>
      </c>
    </row>
    <row r="8" spans="2:11" ht="17.100000000000001" customHeight="1" x14ac:dyDescent="0.25">
      <c r="B8" s="17">
        <v>4</v>
      </c>
      <c r="C8" s="77"/>
      <c r="D8" s="77"/>
      <c r="E8" s="77"/>
      <c r="F8" s="78"/>
      <c r="G8" s="78"/>
      <c r="H8" s="77"/>
      <c r="J8" s="36"/>
      <c r="K8" s="36" t="str">
        <f t="shared" si="0"/>
        <v/>
      </c>
    </row>
    <row r="9" spans="2:11" ht="17.100000000000001" customHeight="1" x14ac:dyDescent="0.25">
      <c r="B9" s="17">
        <v>5</v>
      </c>
      <c r="C9" s="77"/>
      <c r="D9" s="77"/>
      <c r="E9" s="77"/>
      <c r="F9" s="78"/>
      <c r="G9" s="78"/>
      <c r="H9" s="77"/>
      <c r="J9" s="36"/>
      <c r="K9" s="36" t="str">
        <f t="shared" si="0"/>
        <v/>
      </c>
    </row>
    <row r="10" spans="2:11" ht="17.100000000000001" customHeight="1" x14ac:dyDescent="0.25">
      <c r="B10" s="18">
        <v>6</v>
      </c>
      <c r="C10" s="79"/>
      <c r="D10" s="79"/>
      <c r="E10" s="79"/>
      <c r="F10" s="81"/>
      <c r="G10" s="81"/>
      <c r="H10" s="79"/>
      <c r="J10" s="36"/>
      <c r="K10" s="36" t="str">
        <f t="shared" si="0"/>
        <v/>
      </c>
    </row>
    <row r="11" spans="2:11" ht="17.100000000000001" customHeight="1" x14ac:dyDescent="0.25">
      <c r="B11" s="18">
        <v>7</v>
      </c>
      <c r="C11" s="79"/>
      <c r="D11" s="79"/>
      <c r="E11" s="79"/>
      <c r="F11" s="81"/>
      <c r="G11" s="81"/>
      <c r="H11" s="79"/>
      <c r="J11" s="36"/>
      <c r="K11" s="36" t="str">
        <f t="shared" si="0"/>
        <v/>
      </c>
    </row>
    <row r="12" spans="2:11" ht="17.100000000000001" customHeight="1" x14ac:dyDescent="0.25">
      <c r="B12" s="18">
        <v>8</v>
      </c>
      <c r="C12" s="79"/>
      <c r="D12" s="79"/>
      <c r="E12" s="79"/>
      <c r="F12" s="81"/>
      <c r="G12" s="81"/>
      <c r="H12" s="79"/>
      <c r="J12" s="36"/>
      <c r="K12" s="36" t="str">
        <f t="shared" si="0"/>
        <v/>
      </c>
    </row>
    <row r="13" spans="2:11" ht="17.100000000000001" customHeight="1" x14ac:dyDescent="0.25">
      <c r="B13" s="18">
        <v>9</v>
      </c>
      <c r="C13" s="79"/>
      <c r="D13" s="79"/>
      <c r="E13" s="79"/>
      <c r="F13" s="81"/>
      <c r="G13" s="81"/>
      <c r="H13" s="79"/>
      <c r="J13" s="36"/>
      <c r="K13" s="36" t="str">
        <f t="shared" si="0"/>
        <v/>
      </c>
    </row>
    <row r="14" spans="2:11" ht="17.100000000000001" customHeight="1" x14ac:dyDescent="0.25">
      <c r="B14" s="18">
        <v>10</v>
      </c>
      <c r="C14" s="79"/>
      <c r="D14" s="79"/>
      <c r="E14" s="79"/>
      <c r="F14" s="81"/>
      <c r="G14" s="81"/>
      <c r="H14" s="79"/>
      <c r="J14" s="36"/>
      <c r="K14" s="36" t="str">
        <f t="shared" si="0"/>
        <v/>
      </c>
    </row>
    <row r="15" spans="2:11" x14ac:dyDescent="0.25">
      <c r="B15" s="20">
        <v>11</v>
      </c>
      <c r="C15" s="80"/>
      <c r="D15" s="80"/>
      <c r="E15" s="80"/>
      <c r="F15" s="82"/>
      <c r="G15" s="82"/>
      <c r="H15" s="80"/>
      <c r="J15" s="36"/>
      <c r="K15" s="36" t="str">
        <f t="shared" si="0"/>
        <v/>
      </c>
    </row>
    <row r="16" spans="2:11" x14ac:dyDescent="0.25">
      <c r="B16" s="20">
        <v>12</v>
      </c>
      <c r="C16" s="80"/>
      <c r="D16" s="80"/>
      <c r="E16" s="80"/>
      <c r="F16" s="82"/>
      <c r="G16" s="82"/>
      <c r="H16" s="80"/>
      <c r="J16" s="36"/>
      <c r="K16" s="36" t="str">
        <f t="shared" si="0"/>
        <v/>
      </c>
    </row>
    <row r="17" spans="2:11" x14ac:dyDescent="0.25">
      <c r="B17" s="20">
        <v>13</v>
      </c>
      <c r="C17" s="80"/>
      <c r="D17" s="80"/>
      <c r="E17" s="80"/>
      <c r="F17" s="82"/>
      <c r="G17" s="82"/>
      <c r="H17" s="80"/>
      <c r="J17" s="36"/>
      <c r="K17" s="36" t="str">
        <f t="shared" si="0"/>
        <v/>
      </c>
    </row>
    <row r="18" spans="2:11" x14ac:dyDescent="0.25">
      <c r="B18" s="20">
        <v>14</v>
      </c>
      <c r="C18" s="80"/>
      <c r="D18" s="80"/>
      <c r="E18" s="80"/>
      <c r="F18" s="82"/>
      <c r="G18" s="82"/>
      <c r="H18" s="80"/>
      <c r="J18" s="36"/>
      <c r="K18" s="36" t="str">
        <f t="shared" si="0"/>
        <v/>
      </c>
    </row>
    <row r="19" spans="2:11" x14ac:dyDescent="0.25">
      <c r="B19" s="20">
        <v>15</v>
      </c>
      <c r="C19" s="80"/>
      <c r="D19" s="80"/>
      <c r="E19" s="80"/>
      <c r="F19" s="82"/>
      <c r="G19" s="82"/>
      <c r="H19" s="80"/>
      <c r="J19" s="36"/>
      <c r="K19" s="36" t="str">
        <f t="shared" si="0"/>
        <v/>
      </c>
    </row>
    <row r="20" spans="2:11" ht="15.75" x14ac:dyDescent="0.25">
      <c r="J20" s="32" t="s">
        <v>135</v>
      </c>
      <c r="K20" s="33">
        <f>SUM(K5:K19)</f>
        <v>0</v>
      </c>
    </row>
    <row r="21" spans="2:11" x14ac:dyDescent="0.25">
      <c r="J21" s="4"/>
      <c r="K21" s="37">
        <f>IF(K20&gt;5,5,K20)</f>
        <v>0</v>
      </c>
    </row>
  </sheetData>
  <sheetProtection algorithmName="SHA-512" hashValue="gky6wPi8tHQ89Zf1iBMjZ2DBkzje6Pn2vp0KNUp1iZhnIgU5ggbiW7gfBeivx+qEaQEEKT0xyKO1+KJH4CATbA==" saltValue="vWA9nJSnWgnYTCctEuJXbw==" spinCount="100000" sheet="1" objects="1" scenarios="1"/>
  <mergeCells count="9">
    <mergeCell ref="B1:C1"/>
    <mergeCell ref="J3:K3"/>
    <mergeCell ref="H3:H4"/>
    <mergeCell ref="B2:H2"/>
    <mergeCell ref="F3:G3"/>
    <mergeCell ref="E3:E4"/>
    <mergeCell ref="D3:D4"/>
    <mergeCell ref="C3:C4"/>
    <mergeCell ref="B3:B4"/>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'0- راهنما'!$C$65:$C$66</xm:f>
          </x14:formula1>
          <xm:sqref>J5:J19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J31"/>
  <sheetViews>
    <sheetView rightToLeft="1" workbookViewId="0">
      <selection activeCell="C4" sqref="C4"/>
    </sheetView>
  </sheetViews>
  <sheetFormatPr defaultRowHeight="15" x14ac:dyDescent="0.25"/>
  <cols>
    <col min="1" max="1" width="11.140625" customWidth="1"/>
    <col min="2" max="2" width="6.42578125" customWidth="1"/>
    <col min="3" max="3" width="21.140625" customWidth="1"/>
    <col min="4" max="4" width="19.7109375" customWidth="1"/>
    <col min="5" max="5" width="20.140625" customWidth="1"/>
    <col min="6" max="6" width="13.42578125" customWidth="1"/>
    <col min="7" max="7" width="38.42578125" customWidth="1"/>
    <col min="9" max="10" width="0" hidden="1" customWidth="1"/>
  </cols>
  <sheetData>
    <row r="1" spans="2:10" ht="30.75" customHeight="1" x14ac:dyDescent="0.25">
      <c r="B1" s="97" t="s">
        <v>90</v>
      </c>
      <c r="C1" s="97"/>
    </row>
    <row r="2" spans="2:10" ht="31.5" customHeight="1" x14ac:dyDescent="0.25">
      <c r="B2" s="96" t="s">
        <v>44</v>
      </c>
      <c r="C2" s="96"/>
      <c r="D2" s="96"/>
      <c r="E2" s="96"/>
      <c r="F2" s="96"/>
      <c r="G2" s="96"/>
      <c r="I2" s="99" t="s">
        <v>126</v>
      </c>
      <c r="J2" s="99"/>
    </row>
    <row r="3" spans="2:10" ht="20.100000000000001" customHeight="1" x14ac:dyDescent="0.25">
      <c r="B3" s="12" t="s">
        <v>0</v>
      </c>
      <c r="C3" s="12" t="s">
        <v>32</v>
      </c>
      <c r="D3" s="12" t="s">
        <v>40</v>
      </c>
      <c r="E3" s="12" t="s">
        <v>41</v>
      </c>
      <c r="F3" s="12" t="s">
        <v>42</v>
      </c>
      <c r="G3" s="12" t="s">
        <v>43</v>
      </c>
      <c r="I3" s="32" t="s">
        <v>133</v>
      </c>
      <c r="J3" s="32" t="s">
        <v>134</v>
      </c>
    </row>
    <row r="4" spans="2:10" ht="17.100000000000001" customHeight="1" x14ac:dyDescent="0.25">
      <c r="B4" s="15">
        <v>1</v>
      </c>
      <c r="C4" s="61"/>
      <c r="D4" s="61"/>
      <c r="E4" s="61"/>
      <c r="F4" s="62"/>
      <c r="G4" s="61"/>
      <c r="I4" s="36"/>
      <c r="J4" s="33" t="str">
        <f t="shared" ref="J4:J13" si="0">IF(I4="yes",tech,"")</f>
        <v/>
      </c>
    </row>
    <row r="5" spans="2:10" ht="17.100000000000001" customHeight="1" x14ac:dyDescent="0.25">
      <c r="B5" s="15">
        <v>2</v>
      </c>
      <c r="C5" s="61"/>
      <c r="D5" s="61"/>
      <c r="E5" s="61"/>
      <c r="F5" s="62"/>
      <c r="G5" s="61"/>
      <c r="I5" s="36"/>
      <c r="J5" s="67" t="str">
        <f t="shared" si="0"/>
        <v/>
      </c>
    </row>
    <row r="6" spans="2:10" ht="17.100000000000001" customHeight="1" x14ac:dyDescent="0.25">
      <c r="B6" s="15">
        <v>3</v>
      </c>
      <c r="C6" s="61"/>
      <c r="D6" s="61"/>
      <c r="E6" s="61"/>
      <c r="F6" s="62"/>
      <c r="G6" s="61"/>
      <c r="I6" s="36"/>
      <c r="J6" s="67" t="str">
        <f t="shared" si="0"/>
        <v/>
      </c>
    </row>
    <row r="7" spans="2:10" ht="17.100000000000001" customHeight="1" x14ac:dyDescent="0.25">
      <c r="B7" s="16">
        <v>4</v>
      </c>
      <c r="C7" s="60"/>
      <c r="D7" s="60"/>
      <c r="E7" s="60"/>
      <c r="F7" s="63"/>
      <c r="G7" s="60"/>
      <c r="I7" s="36"/>
      <c r="J7" s="67" t="str">
        <f t="shared" si="0"/>
        <v/>
      </c>
    </row>
    <row r="8" spans="2:10" ht="17.100000000000001" customHeight="1" x14ac:dyDescent="0.25">
      <c r="B8" s="16">
        <v>5</v>
      </c>
      <c r="C8" s="60"/>
      <c r="D8" s="60"/>
      <c r="E8" s="60"/>
      <c r="F8" s="63"/>
      <c r="G8" s="60"/>
      <c r="I8" s="36"/>
      <c r="J8" s="67" t="str">
        <f t="shared" si="0"/>
        <v/>
      </c>
    </row>
    <row r="9" spans="2:10" ht="17.100000000000001" customHeight="1" x14ac:dyDescent="0.25">
      <c r="B9" s="16">
        <v>6</v>
      </c>
      <c r="C9" s="60"/>
      <c r="D9" s="60"/>
      <c r="E9" s="60"/>
      <c r="F9" s="63"/>
      <c r="G9" s="60"/>
      <c r="I9" s="36"/>
      <c r="J9" s="67" t="str">
        <f t="shared" si="0"/>
        <v/>
      </c>
    </row>
    <row r="10" spans="2:10" ht="17.100000000000001" customHeight="1" x14ac:dyDescent="0.25">
      <c r="B10" s="16">
        <v>7</v>
      </c>
      <c r="C10" s="60"/>
      <c r="D10" s="60"/>
      <c r="E10" s="60"/>
      <c r="F10" s="63"/>
      <c r="G10" s="60"/>
      <c r="I10" s="36"/>
      <c r="J10" s="67" t="str">
        <f t="shared" si="0"/>
        <v/>
      </c>
    </row>
    <row r="11" spans="2:10" ht="17.100000000000001" customHeight="1" x14ac:dyDescent="0.25">
      <c r="B11" s="16">
        <v>8</v>
      </c>
      <c r="C11" s="60"/>
      <c r="D11" s="60"/>
      <c r="E11" s="60"/>
      <c r="F11" s="63"/>
      <c r="G11" s="60"/>
      <c r="I11" s="36"/>
      <c r="J11" s="67" t="str">
        <f t="shared" si="0"/>
        <v/>
      </c>
    </row>
    <row r="12" spans="2:10" ht="17.100000000000001" customHeight="1" x14ac:dyDescent="0.25">
      <c r="B12" s="16">
        <v>9</v>
      </c>
      <c r="C12" s="60"/>
      <c r="D12" s="60"/>
      <c r="E12" s="60"/>
      <c r="F12" s="63"/>
      <c r="G12" s="60"/>
      <c r="I12" s="36"/>
      <c r="J12" s="67" t="str">
        <f t="shared" si="0"/>
        <v/>
      </c>
    </row>
    <row r="13" spans="2:10" ht="17.100000000000001" customHeight="1" x14ac:dyDescent="0.25">
      <c r="B13" s="16">
        <v>10</v>
      </c>
      <c r="C13" s="60"/>
      <c r="D13" s="60"/>
      <c r="E13" s="60"/>
      <c r="F13" s="63"/>
      <c r="G13" s="60"/>
      <c r="I13" s="36"/>
      <c r="J13" s="67" t="str">
        <f t="shared" si="0"/>
        <v/>
      </c>
    </row>
    <row r="14" spans="2:10" ht="17.100000000000001" customHeight="1" x14ac:dyDescent="0.25"/>
    <row r="16" spans="2:10" ht="31.5" customHeight="1" x14ac:dyDescent="0.25">
      <c r="B16" s="96" t="s">
        <v>45</v>
      </c>
      <c r="C16" s="96"/>
      <c r="D16" s="96"/>
      <c r="E16" s="96"/>
      <c r="F16" s="96"/>
      <c r="G16" s="96"/>
      <c r="I16" s="99" t="s">
        <v>126</v>
      </c>
      <c r="J16" s="99"/>
    </row>
    <row r="17" spans="2:10" ht="20.100000000000001" customHeight="1" x14ac:dyDescent="0.25">
      <c r="B17" s="99" t="s">
        <v>1</v>
      </c>
      <c r="C17" s="99"/>
      <c r="D17" s="99"/>
      <c r="E17" s="10" t="s">
        <v>47</v>
      </c>
      <c r="F17" s="99" t="s">
        <v>48</v>
      </c>
      <c r="G17" s="99"/>
      <c r="I17" s="32" t="s">
        <v>133</v>
      </c>
      <c r="J17" s="32" t="s">
        <v>134</v>
      </c>
    </row>
    <row r="18" spans="2:10" ht="17.100000000000001" customHeight="1" x14ac:dyDescent="0.25">
      <c r="B18" s="105" t="s">
        <v>49</v>
      </c>
      <c r="C18" s="105"/>
      <c r="D18" s="105"/>
      <c r="E18" s="64"/>
      <c r="F18" s="104"/>
      <c r="G18" s="104"/>
      <c r="I18" s="36"/>
      <c r="J18" s="33" t="str">
        <f>IF(I18="yes",E18*tech,"")</f>
        <v/>
      </c>
    </row>
    <row r="19" spans="2:10" ht="17.100000000000001" customHeight="1" x14ac:dyDescent="0.25">
      <c r="B19" s="105" t="s">
        <v>50</v>
      </c>
      <c r="C19" s="105"/>
      <c r="D19" s="105"/>
      <c r="E19" s="64"/>
      <c r="F19" s="104"/>
      <c r="G19" s="104"/>
      <c r="I19" s="36"/>
      <c r="J19" s="33" t="str">
        <f>IF(I19="yes",E19*non_tech,"")</f>
        <v/>
      </c>
    </row>
    <row r="20" spans="2:10" ht="17.100000000000001" customHeight="1" x14ac:dyDescent="0.25">
      <c r="B20" s="105" t="s">
        <v>51</v>
      </c>
      <c r="C20" s="105"/>
      <c r="D20" s="105"/>
      <c r="E20" s="64"/>
      <c r="F20" s="104"/>
      <c r="G20" s="104"/>
      <c r="I20" s="36"/>
      <c r="J20" s="33" t="str">
        <f>IF(I20="yes",E20*tech,"")</f>
        <v/>
      </c>
    </row>
    <row r="21" spans="2:10" ht="17.100000000000001" customHeight="1" x14ac:dyDescent="0.25">
      <c r="B21" s="105" t="s">
        <v>46</v>
      </c>
      <c r="C21" s="105"/>
      <c r="D21" s="105"/>
      <c r="E21" s="64"/>
      <c r="F21" s="104"/>
      <c r="G21" s="104"/>
      <c r="I21" s="36"/>
      <c r="J21" s="33" t="str">
        <f>IF(I21="yes",E21*non_tech,"")</f>
        <v/>
      </c>
    </row>
    <row r="22" spans="2:10" ht="17.100000000000001" customHeight="1" x14ac:dyDescent="0.25">
      <c r="B22" s="106" t="s">
        <v>52</v>
      </c>
      <c r="C22" s="106"/>
      <c r="D22" s="106"/>
      <c r="E22" s="64"/>
      <c r="F22" s="104"/>
      <c r="G22" s="104"/>
      <c r="I22" s="36"/>
      <c r="J22" s="4"/>
    </row>
    <row r="23" spans="2:10" ht="17.100000000000001" customHeight="1" x14ac:dyDescent="0.25">
      <c r="B23" s="106" t="s">
        <v>53</v>
      </c>
      <c r="C23" s="106"/>
      <c r="D23" s="106"/>
      <c r="E23" s="64"/>
      <c r="F23" s="104"/>
      <c r="G23" s="104"/>
      <c r="I23" s="36"/>
      <c r="J23" s="4"/>
    </row>
    <row r="24" spans="2:10" ht="17.100000000000001" customHeight="1" x14ac:dyDescent="0.25">
      <c r="B24" s="106" t="s">
        <v>54</v>
      </c>
      <c r="C24" s="106"/>
      <c r="D24" s="106"/>
      <c r="E24" s="64"/>
      <c r="F24" s="104"/>
      <c r="G24" s="104"/>
      <c r="I24" s="36"/>
      <c r="J24" s="4"/>
    </row>
    <row r="25" spans="2:10" ht="17.100000000000001" customHeight="1" x14ac:dyDescent="0.25">
      <c r="B25" s="106" t="s">
        <v>55</v>
      </c>
      <c r="C25" s="106"/>
      <c r="D25" s="106"/>
      <c r="E25" s="64"/>
      <c r="F25" s="104"/>
      <c r="G25" s="104"/>
      <c r="I25" s="36"/>
      <c r="J25" s="4"/>
    </row>
    <row r="26" spans="2:10" ht="17.100000000000001" customHeight="1" x14ac:dyDescent="0.25">
      <c r="B26" s="106" t="s">
        <v>56</v>
      </c>
      <c r="C26" s="106"/>
      <c r="D26" s="106"/>
      <c r="E26" s="64"/>
      <c r="F26" s="107"/>
      <c r="G26" s="107"/>
      <c r="I26" s="36"/>
      <c r="J26" s="4"/>
    </row>
    <row r="27" spans="2:10" ht="17.100000000000001" customHeight="1" x14ac:dyDescent="0.25">
      <c r="B27" s="106" t="s">
        <v>57</v>
      </c>
      <c r="C27" s="106"/>
      <c r="D27" s="106"/>
      <c r="E27" s="64"/>
      <c r="F27" s="107"/>
      <c r="G27" s="107"/>
      <c r="I27" s="36"/>
      <c r="J27" s="4"/>
    </row>
    <row r="28" spans="2:10" ht="17.100000000000001" customHeight="1" x14ac:dyDescent="0.25">
      <c r="B28" s="106" t="s">
        <v>58</v>
      </c>
      <c r="C28" s="106"/>
      <c r="D28" s="106"/>
      <c r="E28" s="64"/>
      <c r="F28" s="107"/>
      <c r="G28" s="107"/>
      <c r="I28" s="36"/>
      <c r="J28" s="4"/>
    </row>
    <row r="29" spans="2:10" ht="17.100000000000001" customHeight="1" x14ac:dyDescent="0.25">
      <c r="B29" s="106" t="s">
        <v>59</v>
      </c>
      <c r="C29" s="106"/>
      <c r="D29" s="106"/>
      <c r="E29" s="64"/>
      <c r="F29" s="107"/>
      <c r="G29" s="107"/>
      <c r="I29" s="36"/>
      <c r="J29" s="4"/>
    </row>
    <row r="30" spans="2:10" x14ac:dyDescent="0.25">
      <c r="J30" s="13">
        <f>SUM(J4:J13)+SUM(J18:J21)</f>
        <v>0</v>
      </c>
    </row>
    <row r="31" spans="2:10" x14ac:dyDescent="0.25">
      <c r="J31" s="45">
        <f>IF(J30&gt;8,8,J30)</f>
        <v>0</v>
      </c>
    </row>
  </sheetData>
  <sheetProtection algorithmName="SHA-512" hashValue="TiIh230z4WnS4iDk51qI4RcRfIYLQ4Vo1W+PpCYq65FaqRruLcw8NSWcGEXAsrkg3/muIwZtzZjVei+VSAGsAg==" saltValue="h3IZszVTyT4PQFj6bOnALA==" spinCount="100000" sheet="1" objects="1" scenarios="1"/>
  <mergeCells count="31">
    <mergeCell ref="B1:C1"/>
    <mergeCell ref="B26:D26"/>
    <mergeCell ref="B27:D27"/>
    <mergeCell ref="B28:D28"/>
    <mergeCell ref="B29:D29"/>
    <mergeCell ref="F26:G26"/>
    <mergeCell ref="F27:G27"/>
    <mergeCell ref="F28:G28"/>
    <mergeCell ref="F29:G29"/>
    <mergeCell ref="B24:D24"/>
    <mergeCell ref="B25:D25"/>
    <mergeCell ref="F23:G23"/>
    <mergeCell ref="F24:G24"/>
    <mergeCell ref="F25:G25"/>
    <mergeCell ref="B18:D18"/>
    <mergeCell ref="B19:D19"/>
    <mergeCell ref="B20:D20"/>
    <mergeCell ref="B21:D21"/>
    <mergeCell ref="B22:D22"/>
    <mergeCell ref="B23:D23"/>
    <mergeCell ref="F18:G18"/>
    <mergeCell ref="F19:G19"/>
    <mergeCell ref="F20:G20"/>
    <mergeCell ref="F21:G21"/>
    <mergeCell ref="F22:G22"/>
    <mergeCell ref="I2:J2"/>
    <mergeCell ref="I16:J16"/>
    <mergeCell ref="B2:G2"/>
    <mergeCell ref="B16:G16"/>
    <mergeCell ref="B17:D17"/>
    <mergeCell ref="F17:G17"/>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'0- راهنما'!$C$65:$C$66</xm:f>
          </x14:formula1>
          <xm:sqref>I4:I13 I18:I29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H13"/>
  <sheetViews>
    <sheetView rightToLeft="1" workbookViewId="0">
      <selection activeCell="C5" sqref="C5"/>
    </sheetView>
  </sheetViews>
  <sheetFormatPr defaultRowHeight="15" x14ac:dyDescent="0.25"/>
  <cols>
    <col min="1" max="1" width="11.140625" customWidth="1"/>
    <col min="3" max="3" width="22.85546875" customWidth="1"/>
    <col min="4" max="4" width="34.42578125" customWidth="1"/>
    <col min="5" max="5" width="44.140625" customWidth="1"/>
    <col min="7" max="8" width="0" hidden="1" customWidth="1"/>
  </cols>
  <sheetData>
    <row r="1" spans="2:8" ht="30.75" customHeight="1" x14ac:dyDescent="0.25">
      <c r="B1" s="97" t="s">
        <v>90</v>
      </c>
      <c r="C1" s="97"/>
    </row>
    <row r="2" spans="2:8" ht="31.5" customHeight="1" x14ac:dyDescent="0.25">
      <c r="B2" s="113" t="s">
        <v>68</v>
      </c>
      <c r="C2" s="113"/>
      <c r="D2" s="113"/>
      <c r="E2" s="113"/>
    </row>
    <row r="3" spans="2:8" ht="21" x14ac:dyDescent="0.25">
      <c r="B3" s="112" t="s">
        <v>61</v>
      </c>
      <c r="C3" s="112"/>
      <c r="D3" s="114"/>
      <c r="E3" s="114"/>
      <c r="G3" s="99" t="s">
        <v>126</v>
      </c>
      <c r="H3" s="99"/>
    </row>
    <row r="4" spans="2:8" ht="47.25" x14ac:dyDescent="0.25">
      <c r="B4" s="19" t="s">
        <v>60</v>
      </c>
      <c r="C4" s="19" t="s">
        <v>62</v>
      </c>
      <c r="D4" s="19" t="s">
        <v>88</v>
      </c>
      <c r="E4" s="19" t="s">
        <v>89</v>
      </c>
      <c r="G4" s="32" t="s">
        <v>133</v>
      </c>
      <c r="H4" s="32" t="s">
        <v>134</v>
      </c>
    </row>
    <row r="5" spans="2:8" s="13" customFormat="1" ht="17.100000000000001" customHeight="1" x14ac:dyDescent="0.25">
      <c r="B5" s="26">
        <v>90</v>
      </c>
      <c r="C5" s="65"/>
      <c r="D5" s="65"/>
      <c r="E5" s="65"/>
      <c r="G5" s="38"/>
      <c r="H5" s="14" t="str">
        <f>IF(G5="yes",(D5/turnover)*turnover_coeff,"")</f>
        <v/>
      </c>
    </row>
    <row r="6" spans="2:8" s="13" customFormat="1" ht="17.100000000000001" customHeight="1" x14ac:dyDescent="0.25">
      <c r="B6" s="26">
        <v>91</v>
      </c>
      <c r="C6" s="65"/>
      <c r="D6" s="65"/>
      <c r="E6" s="65"/>
      <c r="G6" s="38"/>
      <c r="H6" s="14" t="str">
        <f>IF(G6="yes",(D6/turnover)*turnover_coeff,"")</f>
        <v/>
      </c>
    </row>
    <row r="7" spans="2:8" s="13" customFormat="1" ht="17.100000000000001" customHeight="1" x14ac:dyDescent="0.25">
      <c r="B7" s="26">
        <v>92</v>
      </c>
      <c r="C7" s="65"/>
      <c r="D7" s="65"/>
      <c r="E7" s="65"/>
      <c r="G7" s="38"/>
      <c r="H7" s="14" t="str">
        <f>IF(G7="yes",(D7/turnover)*turnover_coeff,"")</f>
        <v/>
      </c>
    </row>
    <row r="8" spans="2:8" ht="18" x14ac:dyDescent="0.45">
      <c r="B8" s="1"/>
      <c r="C8" s="1"/>
      <c r="D8" s="1"/>
      <c r="E8" s="1"/>
      <c r="H8" s="39">
        <f>IF(MAX(H5:H7)&gt;10,10,MAX(H5:H7))</f>
        <v>0</v>
      </c>
    </row>
    <row r="9" spans="2:8" ht="18.75" x14ac:dyDescent="0.45">
      <c r="B9" s="115" t="s">
        <v>63</v>
      </c>
      <c r="C9" s="115"/>
      <c r="D9" s="115"/>
      <c r="E9" s="115"/>
    </row>
    <row r="10" spans="2:8" ht="18" x14ac:dyDescent="0.45">
      <c r="B10" s="27">
        <v>1</v>
      </c>
      <c r="C10" s="116" t="s">
        <v>64</v>
      </c>
      <c r="D10" s="116"/>
      <c r="E10" s="116"/>
    </row>
    <row r="11" spans="2:8" ht="18" x14ac:dyDescent="0.45">
      <c r="B11" s="27">
        <v>2</v>
      </c>
      <c r="C11" s="108" t="s">
        <v>65</v>
      </c>
      <c r="D11" s="109"/>
      <c r="E11" s="109"/>
    </row>
    <row r="12" spans="2:8" ht="18" x14ac:dyDescent="0.45">
      <c r="B12" s="27">
        <v>3</v>
      </c>
      <c r="C12" s="108" t="s">
        <v>66</v>
      </c>
      <c r="D12" s="109"/>
      <c r="E12" s="109"/>
    </row>
    <row r="13" spans="2:8" ht="18" customHeight="1" x14ac:dyDescent="0.45">
      <c r="B13" s="27">
        <v>4</v>
      </c>
      <c r="C13" s="110" t="s">
        <v>67</v>
      </c>
      <c r="D13" s="111"/>
      <c r="E13" s="111"/>
    </row>
  </sheetData>
  <sheetProtection algorithmName="SHA-512" hashValue="Nf2kIJx80MRJSjNDAGwwsh245g43zEqPObz2CCXClHtajqZIMM1kHS3P4iiOJeYcibYCdkFKGwD6TGeLmB7MUA==" saltValue="tkdsAenKdJ2dRbJpst0Y+g==" spinCount="100000" sheet="1" objects="1" scenarios="1"/>
  <mergeCells count="10">
    <mergeCell ref="B1:C1"/>
    <mergeCell ref="B2:E2"/>
    <mergeCell ref="D3:E3"/>
    <mergeCell ref="B9:E9"/>
    <mergeCell ref="C10:E10"/>
    <mergeCell ref="G3:H3"/>
    <mergeCell ref="C11:E11"/>
    <mergeCell ref="C12:E12"/>
    <mergeCell ref="C13:E13"/>
    <mergeCell ref="B3:C3"/>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'0- راهنما'!$C$65:$C$66</xm:f>
          </x14:formula1>
          <xm:sqref>G5:G7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30"/>
  <sheetViews>
    <sheetView rightToLeft="1" workbookViewId="0">
      <selection activeCell="C4" sqref="C4"/>
    </sheetView>
  </sheetViews>
  <sheetFormatPr defaultRowHeight="15" x14ac:dyDescent="0.25"/>
  <cols>
    <col min="1" max="1" width="11.140625" customWidth="1"/>
    <col min="2" max="2" width="5" customWidth="1"/>
    <col min="3" max="3" width="18.5703125" customWidth="1"/>
    <col min="4" max="4" width="12" customWidth="1"/>
    <col min="5" max="5" width="12.28515625" customWidth="1"/>
    <col min="6" max="6" width="9.7109375" customWidth="1"/>
    <col min="7" max="7" width="15.5703125" customWidth="1"/>
    <col min="8" max="8" width="12.28515625" customWidth="1"/>
    <col min="9" max="9" width="20" customWidth="1"/>
    <col min="10" max="10" width="16.5703125" customWidth="1"/>
    <col min="12" max="12" width="9" customWidth="1"/>
    <col min="14" max="14" width="0" hidden="1" customWidth="1"/>
    <col min="15" max="15" width="10.85546875" hidden="1" customWidth="1"/>
    <col min="16" max="18" width="0" hidden="1" customWidth="1"/>
  </cols>
  <sheetData>
    <row r="1" spans="1:18" ht="30.75" customHeight="1" x14ac:dyDescent="0.25">
      <c r="B1" s="117" t="s">
        <v>90</v>
      </c>
      <c r="C1" s="117"/>
    </row>
    <row r="2" spans="1:18" ht="31.5" customHeight="1" x14ac:dyDescent="0.25">
      <c r="B2" s="113" t="s">
        <v>78</v>
      </c>
      <c r="C2" s="113"/>
      <c r="D2" s="113"/>
      <c r="E2" s="113"/>
      <c r="F2" s="113"/>
      <c r="G2" s="113"/>
      <c r="H2" s="113"/>
      <c r="I2" s="113"/>
      <c r="J2" s="113"/>
      <c r="K2" s="113"/>
      <c r="L2" s="113"/>
      <c r="N2" s="99" t="s">
        <v>126</v>
      </c>
      <c r="O2" s="99"/>
      <c r="P2" s="99"/>
      <c r="Q2" s="99"/>
      <c r="R2" s="99"/>
    </row>
    <row r="3" spans="1:18" ht="32.25" customHeight="1" x14ac:dyDescent="0.25">
      <c r="B3" s="24" t="s">
        <v>0</v>
      </c>
      <c r="C3" s="10" t="s">
        <v>1</v>
      </c>
      <c r="D3" s="10" t="s">
        <v>71</v>
      </c>
      <c r="E3" s="10" t="s">
        <v>75</v>
      </c>
      <c r="F3" s="19" t="s">
        <v>72</v>
      </c>
      <c r="G3" s="10" t="s">
        <v>73</v>
      </c>
      <c r="H3" s="10" t="s">
        <v>74</v>
      </c>
      <c r="I3" s="10" t="s">
        <v>69</v>
      </c>
      <c r="J3" s="10" t="s">
        <v>70</v>
      </c>
      <c r="K3" s="10" t="s">
        <v>76</v>
      </c>
      <c r="L3" s="10" t="s">
        <v>81</v>
      </c>
      <c r="N3" s="32" t="s">
        <v>133</v>
      </c>
      <c r="O3" s="31" t="s">
        <v>136</v>
      </c>
      <c r="P3" s="30" t="s">
        <v>77</v>
      </c>
      <c r="Q3" s="32" t="s">
        <v>134</v>
      </c>
      <c r="R3" s="32" t="s">
        <v>134</v>
      </c>
    </row>
    <row r="4" spans="1:18" ht="17.100000000000001" customHeight="1" x14ac:dyDescent="0.25">
      <c r="A4" s="13"/>
      <c r="B4" s="21">
        <v>1</v>
      </c>
      <c r="C4" s="77"/>
      <c r="D4" s="78"/>
      <c r="E4" s="78"/>
      <c r="F4" s="78"/>
      <c r="G4" s="78"/>
      <c r="H4" s="78"/>
      <c r="I4" s="77"/>
      <c r="J4" s="78"/>
      <c r="K4" s="58"/>
      <c r="L4" s="66"/>
      <c r="N4" s="38"/>
      <c r="O4" s="38"/>
      <c r="P4" s="38"/>
      <c r="Q4" s="14" t="str">
        <f t="shared" ref="Q4:Q28" si="0">IF(N4="yes",IF(O4="yes",QC,No_QC),"")</f>
        <v/>
      </c>
      <c r="R4" s="14" t="str">
        <f t="shared" ref="R4:R28" si="1">IF(N4="yes",IF(P4="yes",Audit,No_Audit),"")</f>
        <v/>
      </c>
    </row>
    <row r="5" spans="1:18" ht="17.100000000000001" customHeight="1" x14ac:dyDescent="0.25">
      <c r="A5" s="13"/>
      <c r="B5" s="21">
        <v>2</v>
      </c>
      <c r="C5" s="77"/>
      <c r="D5" s="78"/>
      <c r="E5" s="78"/>
      <c r="F5" s="78"/>
      <c r="G5" s="78"/>
      <c r="H5" s="78"/>
      <c r="I5" s="77"/>
      <c r="J5" s="78"/>
      <c r="K5" s="58"/>
      <c r="L5" s="66"/>
      <c r="N5" s="38"/>
      <c r="O5" s="38"/>
      <c r="P5" s="38"/>
      <c r="Q5" s="14" t="str">
        <f t="shared" si="0"/>
        <v/>
      </c>
      <c r="R5" s="14" t="str">
        <f t="shared" si="1"/>
        <v/>
      </c>
    </row>
    <row r="6" spans="1:18" ht="17.100000000000001" customHeight="1" x14ac:dyDescent="0.25">
      <c r="B6" s="21">
        <v>3</v>
      </c>
      <c r="C6" s="77"/>
      <c r="D6" s="78"/>
      <c r="E6" s="78"/>
      <c r="F6" s="78"/>
      <c r="G6" s="78"/>
      <c r="H6" s="78"/>
      <c r="I6" s="77"/>
      <c r="J6" s="78"/>
      <c r="K6" s="58"/>
      <c r="L6" s="66"/>
      <c r="N6" s="38"/>
      <c r="O6" s="38"/>
      <c r="P6" s="38"/>
      <c r="Q6" s="14" t="str">
        <f t="shared" si="0"/>
        <v/>
      </c>
      <c r="R6" s="14" t="str">
        <f t="shared" si="1"/>
        <v/>
      </c>
    </row>
    <row r="7" spans="1:18" ht="17.100000000000001" customHeight="1" x14ac:dyDescent="0.25">
      <c r="B7" s="21">
        <v>4</v>
      </c>
      <c r="C7" s="77"/>
      <c r="D7" s="78"/>
      <c r="E7" s="78"/>
      <c r="F7" s="78"/>
      <c r="G7" s="78"/>
      <c r="H7" s="78"/>
      <c r="I7" s="77"/>
      <c r="J7" s="78"/>
      <c r="K7" s="58"/>
      <c r="L7" s="66"/>
      <c r="N7" s="38"/>
      <c r="O7" s="38"/>
      <c r="P7" s="38"/>
      <c r="Q7" s="14" t="str">
        <f t="shared" si="0"/>
        <v/>
      </c>
      <c r="R7" s="14" t="str">
        <f t="shared" si="1"/>
        <v/>
      </c>
    </row>
    <row r="8" spans="1:18" ht="17.100000000000001" customHeight="1" x14ac:dyDescent="0.25">
      <c r="B8" s="21">
        <v>5</v>
      </c>
      <c r="C8" s="77"/>
      <c r="D8" s="78"/>
      <c r="E8" s="78"/>
      <c r="F8" s="78"/>
      <c r="G8" s="78"/>
      <c r="H8" s="78"/>
      <c r="I8" s="77"/>
      <c r="J8" s="78"/>
      <c r="K8" s="58"/>
      <c r="L8" s="66"/>
      <c r="N8" s="38"/>
      <c r="O8" s="38"/>
      <c r="P8" s="38"/>
      <c r="Q8" s="14" t="str">
        <f t="shared" si="0"/>
        <v/>
      </c>
      <c r="R8" s="14" t="str">
        <f t="shared" si="1"/>
        <v/>
      </c>
    </row>
    <row r="9" spans="1:18" ht="17.100000000000001" customHeight="1" x14ac:dyDescent="0.25">
      <c r="B9" s="21">
        <v>6</v>
      </c>
      <c r="C9" s="77"/>
      <c r="D9" s="78"/>
      <c r="E9" s="78"/>
      <c r="F9" s="78"/>
      <c r="G9" s="78"/>
      <c r="H9" s="78"/>
      <c r="I9" s="77"/>
      <c r="J9" s="78"/>
      <c r="K9" s="58"/>
      <c r="L9" s="66"/>
      <c r="N9" s="38"/>
      <c r="O9" s="38"/>
      <c r="P9" s="38"/>
      <c r="Q9" s="14" t="str">
        <f t="shared" si="0"/>
        <v/>
      </c>
      <c r="R9" s="14" t="str">
        <f t="shared" si="1"/>
        <v/>
      </c>
    </row>
    <row r="10" spans="1:18" ht="17.100000000000001" customHeight="1" x14ac:dyDescent="0.25">
      <c r="B10" s="21">
        <v>7</v>
      </c>
      <c r="C10" s="77"/>
      <c r="D10" s="78"/>
      <c r="E10" s="78"/>
      <c r="F10" s="78"/>
      <c r="G10" s="78"/>
      <c r="H10" s="78"/>
      <c r="I10" s="77"/>
      <c r="J10" s="78"/>
      <c r="K10" s="58"/>
      <c r="L10" s="66"/>
      <c r="N10" s="38"/>
      <c r="O10" s="38"/>
      <c r="P10" s="38"/>
      <c r="Q10" s="14" t="str">
        <f t="shared" si="0"/>
        <v/>
      </c>
      <c r="R10" s="14" t="str">
        <f t="shared" si="1"/>
        <v/>
      </c>
    </row>
    <row r="11" spans="1:18" ht="17.100000000000001" customHeight="1" x14ac:dyDescent="0.25">
      <c r="B11" s="21">
        <v>8</v>
      </c>
      <c r="C11" s="77"/>
      <c r="D11" s="78"/>
      <c r="E11" s="78"/>
      <c r="F11" s="78"/>
      <c r="G11" s="78"/>
      <c r="H11" s="78"/>
      <c r="I11" s="77"/>
      <c r="J11" s="78"/>
      <c r="K11" s="58"/>
      <c r="L11" s="66"/>
      <c r="N11" s="38"/>
      <c r="O11" s="38"/>
      <c r="P11" s="38"/>
      <c r="Q11" s="14" t="str">
        <f t="shared" si="0"/>
        <v/>
      </c>
      <c r="R11" s="14" t="str">
        <f t="shared" si="1"/>
        <v/>
      </c>
    </row>
    <row r="12" spans="1:18" ht="17.100000000000001" customHeight="1" x14ac:dyDescent="0.25">
      <c r="B12" s="21">
        <v>9</v>
      </c>
      <c r="C12" s="77"/>
      <c r="D12" s="78"/>
      <c r="E12" s="78"/>
      <c r="F12" s="78"/>
      <c r="G12" s="78"/>
      <c r="H12" s="78"/>
      <c r="I12" s="77"/>
      <c r="J12" s="78"/>
      <c r="K12" s="58"/>
      <c r="L12" s="66"/>
      <c r="N12" s="38"/>
      <c r="O12" s="38"/>
      <c r="P12" s="38"/>
      <c r="Q12" s="14" t="str">
        <f t="shared" si="0"/>
        <v/>
      </c>
      <c r="R12" s="14" t="str">
        <f t="shared" si="1"/>
        <v/>
      </c>
    </row>
    <row r="13" spans="1:18" ht="17.100000000000001" customHeight="1" x14ac:dyDescent="0.25">
      <c r="B13" s="21">
        <v>10</v>
      </c>
      <c r="C13" s="77"/>
      <c r="D13" s="78"/>
      <c r="E13" s="78"/>
      <c r="F13" s="78"/>
      <c r="G13" s="78"/>
      <c r="H13" s="78"/>
      <c r="I13" s="77"/>
      <c r="J13" s="78"/>
      <c r="K13" s="58"/>
      <c r="L13" s="66"/>
      <c r="N13" s="38"/>
      <c r="O13" s="38"/>
      <c r="P13" s="38"/>
      <c r="Q13" s="14" t="str">
        <f t="shared" si="0"/>
        <v/>
      </c>
      <c r="R13" s="14" t="str">
        <f t="shared" si="1"/>
        <v/>
      </c>
    </row>
    <row r="14" spans="1:18" ht="17.100000000000001" customHeight="1" x14ac:dyDescent="0.25">
      <c r="B14" s="21">
        <v>11</v>
      </c>
      <c r="C14" s="77"/>
      <c r="D14" s="78"/>
      <c r="E14" s="78"/>
      <c r="F14" s="78"/>
      <c r="G14" s="78"/>
      <c r="H14" s="78"/>
      <c r="I14" s="77"/>
      <c r="J14" s="78"/>
      <c r="K14" s="58"/>
      <c r="L14" s="66"/>
      <c r="N14" s="38"/>
      <c r="O14" s="38"/>
      <c r="P14" s="38"/>
      <c r="Q14" s="14" t="str">
        <f t="shared" si="0"/>
        <v/>
      </c>
      <c r="R14" s="14" t="str">
        <f t="shared" si="1"/>
        <v/>
      </c>
    </row>
    <row r="15" spans="1:18" ht="17.100000000000001" customHeight="1" x14ac:dyDescent="0.25">
      <c r="B15" s="21">
        <v>12</v>
      </c>
      <c r="C15" s="77"/>
      <c r="D15" s="78"/>
      <c r="E15" s="78"/>
      <c r="F15" s="78"/>
      <c r="G15" s="78"/>
      <c r="H15" s="78"/>
      <c r="I15" s="77"/>
      <c r="J15" s="78"/>
      <c r="K15" s="58"/>
      <c r="L15" s="66"/>
      <c r="N15" s="38"/>
      <c r="O15" s="38"/>
      <c r="P15" s="38"/>
      <c r="Q15" s="14" t="str">
        <f t="shared" si="0"/>
        <v/>
      </c>
      <c r="R15" s="14" t="str">
        <f t="shared" si="1"/>
        <v/>
      </c>
    </row>
    <row r="16" spans="1:18" ht="17.100000000000001" customHeight="1" x14ac:dyDescent="0.25">
      <c r="B16" s="21">
        <v>13</v>
      </c>
      <c r="C16" s="77"/>
      <c r="D16" s="78"/>
      <c r="E16" s="78"/>
      <c r="F16" s="78"/>
      <c r="G16" s="78"/>
      <c r="H16" s="78"/>
      <c r="I16" s="77"/>
      <c r="J16" s="78"/>
      <c r="K16" s="58"/>
      <c r="L16" s="66"/>
      <c r="N16" s="38"/>
      <c r="O16" s="38"/>
      <c r="P16" s="38"/>
      <c r="Q16" s="14" t="str">
        <f t="shared" si="0"/>
        <v/>
      </c>
      <c r="R16" s="14" t="str">
        <f t="shared" si="1"/>
        <v/>
      </c>
    </row>
    <row r="17" spans="2:18" ht="17.100000000000001" customHeight="1" x14ac:dyDescent="0.25">
      <c r="B17" s="21">
        <v>14</v>
      </c>
      <c r="C17" s="77"/>
      <c r="D17" s="78"/>
      <c r="E17" s="78"/>
      <c r="F17" s="78"/>
      <c r="G17" s="78"/>
      <c r="H17" s="78"/>
      <c r="I17" s="77"/>
      <c r="J17" s="78"/>
      <c r="K17" s="58"/>
      <c r="L17" s="66"/>
      <c r="N17" s="38"/>
      <c r="O17" s="38"/>
      <c r="P17" s="38"/>
      <c r="Q17" s="14" t="str">
        <f t="shared" si="0"/>
        <v/>
      </c>
      <c r="R17" s="14" t="str">
        <f t="shared" si="1"/>
        <v/>
      </c>
    </row>
    <row r="18" spans="2:18" ht="17.100000000000001" customHeight="1" x14ac:dyDescent="0.25">
      <c r="B18" s="21">
        <v>15</v>
      </c>
      <c r="C18" s="77"/>
      <c r="D18" s="78"/>
      <c r="E18" s="78"/>
      <c r="F18" s="78"/>
      <c r="G18" s="78"/>
      <c r="H18" s="78"/>
      <c r="I18" s="77"/>
      <c r="J18" s="78"/>
      <c r="K18" s="58"/>
      <c r="L18" s="66"/>
      <c r="N18" s="38"/>
      <c r="O18" s="38"/>
      <c r="P18" s="38"/>
      <c r="Q18" s="14" t="str">
        <f t="shared" si="0"/>
        <v/>
      </c>
      <c r="R18" s="14" t="str">
        <f t="shared" si="1"/>
        <v/>
      </c>
    </row>
    <row r="19" spans="2:18" ht="15.75" x14ac:dyDescent="0.25">
      <c r="B19" s="21">
        <v>16</v>
      </c>
      <c r="C19" s="77"/>
      <c r="D19" s="78"/>
      <c r="E19" s="78"/>
      <c r="F19" s="78"/>
      <c r="G19" s="78"/>
      <c r="H19" s="78"/>
      <c r="I19" s="77"/>
      <c r="J19" s="78"/>
      <c r="K19" s="58"/>
      <c r="L19" s="66"/>
      <c r="N19" s="38"/>
      <c r="O19" s="38"/>
      <c r="P19" s="38"/>
      <c r="Q19" s="14" t="str">
        <f t="shared" si="0"/>
        <v/>
      </c>
      <c r="R19" s="14" t="str">
        <f t="shared" si="1"/>
        <v/>
      </c>
    </row>
    <row r="20" spans="2:18" ht="15.75" x14ac:dyDescent="0.25">
      <c r="B20" s="21">
        <v>17</v>
      </c>
      <c r="C20" s="77"/>
      <c r="D20" s="78"/>
      <c r="E20" s="78"/>
      <c r="F20" s="78"/>
      <c r="G20" s="78"/>
      <c r="H20" s="78"/>
      <c r="I20" s="77"/>
      <c r="J20" s="78"/>
      <c r="K20" s="58"/>
      <c r="L20" s="66"/>
      <c r="N20" s="38"/>
      <c r="O20" s="38"/>
      <c r="P20" s="38"/>
      <c r="Q20" s="14" t="str">
        <f t="shared" si="0"/>
        <v/>
      </c>
      <c r="R20" s="14" t="str">
        <f t="shared" si="1"/>
        <v/>
      </c>
    </row>
    <row r="21" spans="2:18" ht="15.75" x14ac:dyDescent="0.25">
      <c r="B21" s="21">
        <v>18</v>
      </c>
      <c r="C21" s="77"/>
      <c r="D21" s="78"/>
      <c r="E21" s="78"/>
      <c r="F21" s="78"/>
      <c r="G21" s="78"/>
      <c r="H21" s="78"/>
      <c r="I21" s="77"/>
      <c r="J21" s="78"/>
      <c r="K21" s="58"/>
      <c r="L21" s="66"/>
      <c r="N21" s="38"/>
      <c r="O21" s="38"/>
      <c r="P21" s="38"/>
      <c r="Q21" s="14" t="str">
        <f t="shared" si="0"/>
        <v/>
      </c>
      <c r="R21" s="14" t="str">
        <f t="shared" si="1"/>
        <v/>
      </c>
    </row>
    <row r="22" spans="2:18" ht="15.75" x14ac:dyDescent="0.25">
      <c r="B22" s="21">
        <v>19</v>
      </c>
      <c r="C22" s="77"/>
      <c r="D22" s="78"/>
      <c r="E22" s="78"/>
      <c r="F22" s="78"/>
      <c r="G22" s="78"/>
      <c r="H22" s="78"/>
      <c r="I22" s="77"/>
      <c r="J22" s="78"/>
      <c r="K22" s="58"/>
      <c r="L22" s="66"/>
      <c r="N22" s="38"/>
      <c r="O22" s="38"/>
      <c r="P22" s="38"/>
      <c r="Q22" s="14" t="str">
        <f t="shared" si="0"/>
        <v/>
      </c>
      <c r="R22" s="14" t="str">
        <f t="shared" si="1"/>
        <v/>
      </c>
    </row>
    <row r="23" spans="2:18" ht="15.75" x14ac:dyDescent="0.25">
      <c r="B23" s="21">
        <v>20</v>
      </c>
      <c r="C23" s="77"/>
      <c r="D23" s="78"/>
      <c r="E23" s="78"/>
      <c r="F23" s="78"/>
      <c r="G23" s="78"/>
      <c r="H23" s="78"/>
      <c r="I23" s="77"/>
      <c r="J23" s="78"/>
      <c r="K23" s="58"/>
      <c r="L23" s="66"/>
      <c r="N23" s="38"/>
      <c r="O23" s="38"/>
      <c r="P23" s="38"/>
      <c r="Q23" s="14" t="str">
        <f t="shared" si="0"/>
        <v/>
      </c>
      <c r="R23" s="14" t="str">
        <f t="shared" si="1"/>
        <v/>
      </c>
    </row>
    <row r="24" spans="2:18" ht="15.75" x14ac:dyDescent="0.25">
      <c r="B24" s="21">
        <v>21</v>
      </c>
      <c r="C24" s="77"/>
      <c r="D24" s="78"/>
      <c r="E24" s="78"/>
      <c r="F24" s="78"/>
      <c r="G24" s="78"/>
      <c r="H24" s="78"/>
      <c r="I24" s="77"/>
      <c r="J24" s="78"/>
      <c r="K24" s="58"/>
      <c r="L24" s="66"/>
      <c r="N24" s="38"/>
      <c r="O24" s="38"/>
      <c r="P24" s="38"/>
      <c r="Q24" s="14" t="str">
        <f t="shared" si="0"/>
        <v/>
      </c>
      <c r="R24" s="14" t="str">
        <f t="shared" si="1"/>
        <v/>
      </c>
    </row>
    <row r="25" spans="2:18" ht="15.75" x14ac:dyDescent="0.25">
      <c r="B25" s="21">
        <v>22</v>
      </c>
      <c r="C25" s="77"/>
      <c r="D25" s="78"/>
      <c r="E25" s="78"/>
      <c r="F25" s="78"/>
      <c r="G25" s="78"/>
      <c r="H25" s="78"/>
      <c r="I25" s="77"/>
      <c r="J25" s="78"/>
      <c r="K25" s="58"/>
      <c r="L25" s="66"/>
      <c r="N25" s="38"/>
      <c r="O25" s="38"/>
      <c r="P25" s="38"/>
      <c r="Q25" s="14" t="str">
        <f t="shared" si="0"/>
        <v/>
      </c>
      <c r="R25" s="14" t="str">
        <f t="shared" si="1"/>
        <v/>
      </c>
    </row>
    <row r="26" spans="2:18" ht="15.75" x14ac:dyDescent="0.25">
      <c r="B26" s="21">
        <v>23</v>
      </c>
      <c r="C26" s="77"/>
      <c r="D26" s="78"/>
      <c r="E26" s="78"/>
      <c r="F26" s="78"/>
      <c r="G26" s="78"/>
      <c r="H26" s="78"/>
      <c r="I26" s="77"/>
      <c r="J26" s="78"/>
      <c r="K26" s="58"/>
      <c r="L26" s="66"/>
      <c r="N26" s="38"/>
      <c r="O26" s="38"/>
      <c r="P26" s="38"/>
      <c r="Q26" s="14" t="str">
        <f t="shared" si="0"/>
        <v/>
      </c>
      <c r="R26" s="14" t="str">
        <f t="shared" si="1"/>
        <v/>
      </c>
    </row>
    <row r="27" spans="2:18" ht="15.75" x14ac:dyDescent="0.25">
      <c r="B27" s="21">
        <v>24</v>
      </c>
      <c r="C27" s="77"/>
      <c r="D27" s="78"/>
      <c r="E27" s="78"/>
      <c r="F27" s="78"/>
      <c r="G27" s="78"/>
      <c r="H27" s="78"/>
      <c r="I27" s="77"/>
      <c r="J27" s="78"/>
      <c r="K27" s="58"/>
      <c r="L27" s="66"/>
      <c r="N27" s="38"/>
      <c r="O27" s="38"/>
      <c r="P27" s="38"/>
      <c r="Q27" s="14" t="str">
        <f t="shared" si="0"/>
        <v/>
      </c>
      <c r="R27" s="14" t="str">
        <f t="shared" si="1"/>
        <v/>
      </c>
    </row>
    <row r="28" spans="2:18" ht="15.75" x14ac:dyDescent="0.25">
      <c r="B28" s="21">
        <v>25</v>
      </c>
      <c r="C28" s="77"/>
      <c r="D28" s="78"/>
      <c r="E28" s="78"/>
      <c r="F28" s="78"/>
      <c r="G28" s="78"/>
      <c r="H28" s="78"/>
      <c r="I28" s="77"/>
      <c r="J28" s="78"/>
      <c r="K28" s="58"/>
      <c r="L28" s="66"/>
      <c r="N28" s="38"/>
      <c r="O28" s="38"/>
      <c r="P28" s="38"/>
      <c r="Q28" s="14" t="str">
        <f t="shared" si="0"/>
        <v/>
      </c>
      <c r="R28" s="14" t="str">
        <f t="shared" si="1"/>
        <v/>
      </c>
    </row>
    <row r="29" spans="2:18" ht="15.75" x14ac:dyDescent="0.25">
      <c r="P29" s="32" t="s">
        <v>135</v>
      </c>
      <c r="Q29" s="44">
        <f>SUM(Q4:Q28)</f>
        <v>0</v>
      </c>
      <c r="R29" s="44">
        <f>SUM(R4:R28)</f>
        <v>0</v>
      </c>
    </row>
    <row r="30" spans="2:18" x14ac:dyDescent="0.25">
      <c r="Q30" s="45">
        <f>IF(Q29&gt;15,15,Q29)</f>
        <v>0</v>
      </c>
      <c r="R30" s="45">
        <f>IF(R29&gt;15,15,R29)</f>
        <v>0</v>
      </c>
    </row>
  </sheetData>
  <sheetProtection algorithmName="SHA-512" hashValue="bvhFkgEwHmk4o772AUTiuBChCM01qQPoMU361gkP2SD+YwwtEO7lFZ/7rK63NOgEKs9tn/4LzozrSkj1nTgIRQ==" saltValue="+DekeTN5lH5hOTyT89I7ww==" spinCount="100000" sheet="1" objects="1" scenarios="1" selectLockedCells="1"/>
  <mergeCells count="3">
    <mergeCell ref="B1:C1"/>
    <mergeCell ref="B2:L2"/>
    <mergeCell ref="N2:R2"/>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'0- راهنما'!$F$65:$F$66</xm:f>
          </x14:formula1>
          <xm:sqref>K4:K28</xm:sqref>
        </x14:dataValidation>
        <x14:dataValidation type="list" allowBlank="1" showInputMessage="1" showErrorMessage="1">
          <x14:formula1>
            <xm:f>'0- راهنما'!$C$65:$C$66</xm:f>
          </x14:formula1>
          <xm:sqref>N4:P28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L20"/>
  <sheetViews>
    <sheetView rightToLeft="1" workbookViewId="0">
      <selection activeCell="C4" sqref="C4"/>
    </sheetView>
  </sheetViews>
  <sheetFormatPr defaultRowHeight="15" x14ac:dyDescent="0.25"/>
  <cols>
    <col min="1" max="1" width="11.140625" customWidth="1"/>
    <col min="2" max="2" width="7" customWidth="1"/>
    <col min="3" max="3" width="16.85546875" customWidth="1"/>
    <col min="4" max="4" width="14.42578125" customWidth="1"/>
    <col min="5" max="5" width="17.5703125" customWidth="1"/>
    <col min="6" max="6" width="10.85546875" customWidth="1"/>
    <col min="7" max="7" width="11.5703125" customWidth="1"/>
    <col min="8" max="8" width="28.42578125" customWidth="1"/>
    <col min="10" max="12" width="0" hidden="1" customWidth="1"/>
  </cols>
  <sheetData>
    <row r="1" spans="1:12" ht="30.75" customHeight="1" x14ac:dyDescent="0.25">
      <c r="B1" s="117" t="s">
        <v>90</v>
      </c>
      <c r="C1" s="117"/>
    </row>
    <row r="2" spans="1:12" ht="31.5" customHeight="1" x14ac:dyDescent="0.25">
      <c r="B2" s="118" t="s">
        <v>87</v>
      </c>
      <c r="C2" s="118"/>
      <c r="D2" s="118"/>
      <c r="E2" s="118"/>
      <c r="F2" s="118"/>
      <c r="G2" s="118"/>
      <c r="H2" s="118"/>
      <c r="J2" s="99" t="s">
        <v>126</v>
      </c>
      <c r="K2" s="99"/>
      <c r="L2" s="99"/>
    </row>
    <row r="3" spans="1:12" ht="20.100000000000001" customHeight="1" x14ac:dyDescent="0.25">
      <c r="B3" s="10" t="s">
        <v>0</v>
      </c>
      <c r="C3" s="10" t="s">
        <v>82</v>
      </c>
      <c r="D3" s="10" t="s">
        <v>83</v>
      </c>
      <c r="E3" s="10" t="s">
        <v>84</v>
      </c>
      <c r="F3" s="10" t="s">
        <v>85</v>
      </c>
      <c r="G3" s="10" t="s">
        <v>86</v>
      </c>
      <c r="H3" s="10" t="s">
        <v>35</v>
      </c>
      <c r="J3" s="32" t="s">
        <v>133</v>
      </c>
      <c r="K3" s="31" t="s">
        <v>137</v>
      </c>
      <c r="L3" s="32" t="s">
        <v>134</v>
      </c>
    </row>
    <row r="4" spans="1:12" ht="18" x14ac:dyDescent="0.25">
      <c r="A4" s="13"/>
      <c r="B4" s="22">
        <v>1</v>
      </c>
      <c r="C4" s="74"/>
      <c r="D4" s="75"/>
      <c r="E4" s="74"/>
      <c r="F4" s="76"/>
      <c r="G4" s="76"/>
      <c r="H4" s="74"/>
      <c r="J4" s="38"/>
      <c r="K4" s="38"/>
      <c r="L4" s="14" t="str">
        <f t="shared" ref="L4:L18" si="0">IF(J4="yes",IF(OR(K4="no",K4=""),Valid,Expired),"")</f>
        <v/>
      </c>
    </row>
    <row r="5" spans="1:12" ht="18" x14ac:dyDescent="0.25">
      <c r="A5" s="13"/>
      <c r="B5" s="22">
        <v>2</v>
      </c>
      <c r="C5" s="74"/>
      <c r="D5" s="75"/>
      <c r="E5" s="74"/>
      <c r="F5" s="76"/>
      <c r="G5" s="76"/>
      <c r="H5" s="74"/>
      <c r="J5" s="38"/>
      <c r="K5" s="38"/>
      <c r="L5" s="14" t="str">
        <f t="shared" si="0"/>
        <v/>
      </c>
    </row>
    <row r="6" spans="1:12" ht="18" x14ac:dyDescent="0.25">
      <c r="B6" s="22">
        <v>3</v>
      </c>
      <c r="C6" s="74"/>
      <c r="D6" s="75"/>
      <c r="E6" s="74"/>
      <c r="F6" s="76"/>
      <c r="G6" s="76"/>
      <c r="H6" s="74"/>
      <c r="J6" s="38"/>
      <c r="K6" s="38"/>
      <c r="L6" s="14" t="str">
        <f t="shared" si="0"/>
        <v/>
      </c>
    </row>
    <row r="7" spans="1:12" x14ac:dyDescent="0.25">
      <c r="B7" s="23">
        <v>4</v>
      </c>
      <c r="C7" s="70"/>
      <c r="D7" s="71"/>
      <c r="E7" s="70"/>
      <c r="F7" s="59"/>
      <c r="G7" s="59"/>
      <c r="H7" s="70"/>
      <c r="J7" s="38"/>
      <c r="K7" s="38"/>
      <c r="L7" s="14" t="str">
        <f t="shared" si="0"/>
        <v/>
      </c>
    </row>
    <row r="8" spans="1:12" x14ac:dyDescent="0.25">
      <c r="B8" s="23">
        <v>5</v>
      </c>
      <c r="C8" s="70"/>
      <c r="D8" s="71"/>
      <c r="E8" s="70"/>
      <c r="F8" s="59"/>
      <c r="G8" s="59"/>
      <c r="H8" s="70"/>
      <c r="J8" s="38"/>
      <c r="K8" s="38"/>
      <c r="L8" s="14" t="str">
        <f t="shared" si="0"/>
        <v/>
      </c>
    </row>
    <row r="9" spans="1:12" x14ac:dyDescent="0.25">
      <c r="B9" s="23">
        <v>6</v>
      </c>
      <c r="C9" s="70"/>
      <c r="D9" s="71"/>
      <c r="E9" s="70"/>
      <c r="F9" s="59"/>
      <c r="G9" s="59"/>
      <c r="H9" s="70"/>
      <c r="J9" s="38"/>
      <c r="K9" s="38"/>
      <c r="L9" s="14" t="str">
        <f t="shared" si="0"/>
        <v/>
      </c>
    </row>
    <row r="10" spans="1:12" x14ac:dyDescent="0.25">
      <c r="B10" s="23">
        <v>7</v>
      </c>
      <c r="C10" s="70"/>
      <c r="D10" s="71"/>
      <c r="E10" s="70"/>
      <c r="F10" s="59"/>
      <c r="G10" s="59"/>
      <c r="H10" s="70"/>
      <c r="J10" s="38"/>
      <c r="K10" s="38"/>
      <c r="L10" s="14" t="str">
        <f t="shared" si="0"/>
        <v/>
      </c>
    </row>
    <row r="11" spans="1:12" x14ac:dyDescent="0.25">
      <c r="B11" s="23">
        <v>8</v>
      </c>
      <c r="C11" s="70"/>
      <c r="D11" s="71"/>
      <c r="E11" s="70"/>
      <c r="F11" s="59"/>
      <c r="G11" s="59"/>
      <c r="H11" s="70"/>
      <c r="J11" s="38"/>
      <c r="K11" s="38"/>
      <c r="L11" s="14" t="str">
        <f t="shared" si="0"/>
        <v/>
      </c>
    </row>
    <row r="12" spans="1:12" x14ac:dyDescent="0.25">
      <c r="B12" s="23">
        <v>9</v>
      </c>
      <c r="C12" s="70"/>
      <c r="D12" s="71"/>
      <c r="E12" s="70"/>
      <c r="F12" s="59"/>
      <c r="G12" s="59"/>
      <c r="H12" s="70"/>
      <c r="J12" s="38"/>
      <c r="K12" s="38"/>
      <c r="L12" s="14" t="str">
        <f t="shared" si="0"/>
        <v/>
      </c>
    </row>
    <row r="13" spans="1:12" x14ac:dyDescent="0.25">
      <c r="B13" s="23">
        <v>10</v>
      </c>
      <c r="C13" s="70"/>
      <c r="D13" s="71"/>
      <c r="E13" s="70"/>
      <c r="F13" s="59"/>
      <c r="G13" s="59"/>
      <c r="H13" s="70"/>
      <c r="J13" s="38"/>
      <c r="K13" s="38"/>
      <c r="L13" s="14" t="str">
        <f t="shared" si="0"/>
        <v/>
      </c>
    </row>
    <row r="14" spans="1:12" x14ac:dyDescent="0.25">
      <c r="B14" s="23">
        <v>11</v>
      </c>
      <c r="C14" s="70"/>
      <c r="D14" s="71"/>
      <c r="E14" s="70"/>
      <c r="F14" s="59"/>
      <c r="G14" s="59"/>
      <c r="H14" s="70"/>
      <c r="J14" s="38"/>
      <c r="K14" s="38"/>
      <c r="L14" s="14" t="str">
        <f t="shared" si="0"/>
        <v/>
      </c>
    </row>
    <row r="15" spans="1:12" x14ac:dyDescent="0.25">
      <c r="B15" s="23">
        <v>12</v>
      </c>
      <c r="C15" s="70"/>
      <c r="D15" s="71"/>
      <c r="E15" s="70"/>
      <c r="F15" s="59"/>
      <c r="G15" s="59"/>
      <c r="H15" s="70"/>
      <c r="J15" s="38"/>
      <c r="K15" s="38"/>
      <c r="L15" s="14" t="str">
        <f t="shared" si="0"/>
        <v/>
      </c>
    </row>
    <row r="16" spans="1:12" x14ac:dyDescent="0.25">
      <c r="B16" s="23">
        <v>13</v>
      </c>
      <c r="C16" s="70"/>
      <c r="D16" s="71"/>
      <c r="E16" s="70"/>
      <c r="F16" s="59"/>
      <c r="G16" s="59"/>
      <c r="H16" s="70"/>
      <c r="J16" s="38"/>
      <c r="K16" s="38"/>
      <c r="L16" s="14" t="str">
        <f t="shared" si="0"/>
        <v/>
      </c>
    </row>
    <row r="17" spans="2:12" x14ac:dyDescent="0.25">
      <c r="B17" s="23">
        <v>14</v>
      </c>
      <c r="C17" s="70"/>
      <c r="D17" s="71"/>
      <c r="E17" s="70"/>
      <c r="F17" s="59"/>
      <c r="G17" s="59"/>
      <c r="H17" s="70"/>
      <c r="J17" s="38"/>
      <c r="K17" s="38"/>
      <c r="L17" s="14" t="str">
        <f t="shared" si="0"/>
        <v/>
      </c>
    </row>
    <row r="18" spans="2:12" x14ac:dyDescent="0.25">
      <c r="B18" s="23">
        <v>15</v>
      </c>
      <c r="C18" s="70"/>
      <c r="D18" s="71"/>
      <c r="E18" s="70"/>
      <c r="F18" s="59"/>
      <c r="G18" s="59"/>
      <c r="H18" s="70"/>
      <c r="J18" s="38"/>
      <c r="K18" s="38"/>
      <c r="L18" s="14" t="str">
        <f t="shared" si="0"/>
        <v/>
      </c>
    </row>
    <row r="19" spans="2:12" ht="15.75" x14ac:dyDescent="0.25">
      <c r="K19" s="32" t="s">
        <v>135</v>
      </c>
      <c r="L19" s="41">
        <f>SUM(L4:L18)</f>
        <v>0</v>
      </c>
    </row>
    <row r="20" spans="2:12" x14ac:dyDescent="0.25">
      <c r="L20" s="46">
        <f>IF(L19&gt;10,10,L19)</f>
        <v>0</v>
      </c>
    </row>
  </sheetData>
  <sheetProtection algorithmName="SHA-512" hashValue="LhPkcPQRL5Kzo+8FdLaj/JAiBpAoFuV+SNQt66z2biVrIylYRWeyj6GdAJfngp85DXm8V+a+5wXMI9bDQNxXsQ==" saltValue="FQh/YkvWex3enmA6iqb72A==" spinCount="100000" sheet="1" objects="1" scenarios="1"/>
  <mergeCells count="3">
    <mergeCell ref="B2:H2"/>
    <mergeCell ref="J2:L2"/>
    <mergeCell ref="B1:C1"/>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'0- راهنما'!$C$65:$C$66</xm:f>
          </x14:formula1>
          <xm:sqref>J4:K18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V57"/>
  <sheetViews>
    <sheetView rightToLeft="1" workbookViewId="0">
      <selection activeCell="I6" sqref="I6"/>
    </sheetView>
  </sheetViews>
  <sheetFormatPr defaultRowHeight="15" x14ac:dyDescent="0.25"/>
  <cols>
    <col min="1" max="1" width="11.140625" customWidth="1"/>
    <col min="2" max="2" width="5.7109375" style="13" customWidth="1"/>
    <col min="3" max="7" width="13.28515625" customWidth="1"/>
    <col min="8" max="8" width="10.42578125" customWidth="1"/>
    <col min="9" max="9" width="9.85546875" customWidth="1"/>
    <col min="10" max="10" width="11.5703125" customWidth="1"/>
    <col min="11" max="11" width="7.5703125" customWidth="1"/>
    <col min="12" max="12" width="8.140625" customWidth="1"/>
    <col min="13" max="14" width="10.42578125" customWidth="1"/>
    <col min="15" max="15" width="12.42578125" customWidth="1"/>
    <col min="16" max="16" width="11.85546875" customWidth="1"/>
    <col min="17" max="17" width="9.85546875" customWidth="1"/>
    <col min="18" max="18" width="9.7109375" customWidth="1"/>
    <col min="21" max="22" width="0" hidden="1" customWidth="1"/>
  </cols>
  <sheetData>
    <row r="1" spans="1:22" ht="30.75" customHeight="1" x14ac:dyDescent="0.25">
      <c r="B1" s="117" t="s">
        <v>90</v>
      </c>
      <c r="C1" s="117"/>
    </row>
    <row r="2" spans="1:22" ht="31.5" customHeight="1" x14ac:dyDescent="0.25">
      <c r="B2" s="118" t="s">
        <v>125</v>
      </c>
      <c r="C2" s="118"/>
      <c r="D2" s="118"/>
      <c r="E2" s="118"/>
      <c r="F2" s="118"/>
      <c r="G2" s="118"/>
      <c r="H2" s="118"/>
      <c r="I2" s="118"/>
      <c r="J2" s="118"/>
      <c r="K2" s="118"/>
      <c r="L2" s="118"/>
      <c r="M2" s="118"/>
      <c r="N2" s="118"/>
      <c r="O2" s="118"/>
      <c r="P2" s="118"/>
      <c r="Q2" s="118"/>
      <c r="R2" s="118"/>
      <c r="S2" s="118"/>
    </row>
    <row r="3" spans="1:22" ht="15.75" customHeight="1" x14ac:dyDescent="0.25">
      <c r="B3" s="100" t="s">
        <v>0</v>
      </c>
      <c r="C3" s="120" t="s">
        <v>109</v>
      </c>
      <c r="D3" s="121"/>
      <c r="E3" s="120" t="s">
        <v>112</v>
      </c>
      <c r="F3" s="121"/>
      <c r="G3" s="100" t="s">
        <v>114</v>
      </c>
      <c r="H3" s="100" t="s">
        <v>113</v>
      </c>
      <c r="I3" s="100" t="s">
        <v>160</v>
      </c>
      <c r="J3" s="100" t="s">
        <v>115</v>
      </c>
      <c r="K3" s="99" t="s">
        <v>72</v>
      </c>
      <c r="L3" s="99"/>
      <c r="M3" s="99" t="s">
        <v>118</v>
      </c>
      <c r="N3" s="99" t="s">
        <v>119</v>
      </c>
      <c r="O3" s="99" t="s">
        <v>123</v>
      </c>
      <c r="P3" s="99"/>
      <c r="Q3" s="99"/>
      <c r="R3" s="99"/>
      <c r="S3" s="99" t="s">
        <v>124</v>
      </c>
    </row>
    <row r="4" spans="1:22" ht="21" customHeight="1" x14ac:dyDescent="0.25">
      <c r="B4" s="119"/>
      <c r="C4" s="122"/>
      <c r="D4" s="123"/>
      <c r="E4" s="122"/>
      <c r="F4" s="123"/>
      <c r="G4" s="119"/>
      <c r="H4" s="119"/>
      <c r="I4" s="119"/>
      <c r="J4" s="119"/>
      <c r="K4" s="99"/>
      <c r="L4" s="99"/>
      <c r="M4" s="99"/>
      <c r="N4" s="99"/>
      <c r="O4" s="99"/>
      <c r="P4" s="99"/>
      <c r="Q4" s="99"/>
      <c r="R4" s="99"/>
      <c r="S4" s="99"/>
      <c r="U4" s="99" t="s">
        <v>126</v>
      </c>
      <c r="V4" s="99"/>
    </row>
    <row r="5" spans="1:22" ht="15.75" customHeight="1" x14ac:dyDescent="0.25">
      <c r="B5" s="101"/>
      <c r="C5" s="11" t="s">
        <v>110</v>
      </c>
      <c r="D5" s="11" t="s">
        <v>111</v>
      </c>
      <c r="E5" s="11" t="s">
        <v>110</v>
      </c>
      <c r="F5" s="11" t="s">
        <v>111</v>
      </c>
      <c r="G5" s="101"/>
      <c r="H5" s="101"/>
      <c r="I5" s="101"/>
      <c r="J5" s="101"/>
      <c r="K5" s="11" t="s">
        <v>116</v>
      </c>
      <c r="L5" s="11" t="s">
        <v>117</v>
      </c>
      <c r="M5" s="99"/>
      <c r="N5" s="99"/>
      <c r="O5" s="11" t="s">
        <v>121</v>
      </c>
      <c r="P5" s="11" t="s">
        <v>120</v>
      </c>
      <c r="Q5" s="11" t="s">
        <v>85</v>
      </c>
      <c r="R5" s="11" t="s">
        <v>122</v>
      </c>
      <c r="S5" s="99"/>
      <c r="U5" s="32" t="s">
        <v>133</v>
      </c>
      <c r="V5" s="32" t="s">
        <v>134</v>
      </c>
    </row>
    <row r="6" spans="1:22" ht="15.75" x14ac:dyDescent="0.25">
      <c r="A6" s="13"/>
      <c r="B6" s="25">
        <v>1</v>
      </c>
      <c r="C6" s="53"/>
      <c r="D6" s="73"/>
      <c r="E6" s="53"/>
      <c r="F6" s="73"/>
      <c r="G6" s="53"/>
      <c r="H6" s="72"/>
      <c r="I6" s="72"/>
      <c r="J6" s="72"/>
      <c r="K6" s="72"/>
      <c r="L6" s="72"/>
      <c r="M6" s="72"/>
      <c r="N6" s="72"/>
      <c r="O6" s="53"/>
      <c r="P6" s="53"/>
      <c r="Q6" s="72"/>
      <c r="R6" s="72"/>
      <c r="S6" s="71"/>
      <c r="U6" s="38" t="s">
        <v>132</v>
      </c>
      <c r="V6" s="14" t="str">
        <f t="shared" ref="V6:V37" si="0">IF(U6="yes",Cert,"")</f>
        <v/>
      </c>
    </row>
    <row r="7" spans="1:22" ht="15.75" x14ac:dyDescent="0.25">
      <c r="A7" s="13"/>
      <c r="B7" s="25">
        <v>2</v>
      </c>
      <c r="C7" s="53"/>
      <c r="D7" s="73"/>
      <c r="E7" s="53"/>
      <c r="F7" s="73"/>
      <c r="G7" s="53"/>
      <c r="H7" s="72"/>
      <c r="I7" s="72"/>
      <c r="J7" s="72"/>
      <c r="K7" s="72"/>
      <c r="L7" s="72"/>
      <c r="M7" s="72"/>
      <c r="N7" s="72"/>
      <c r="O7" s="53"/>
      <c r="P7" s="53"/>
      <c r="Q7" s="72"/>
      <c r="R7" s="72"/>
      <c r="S7" s="71"/>
      <c r="U7" s="38"/>
      <c r="V7" s="14" t="str">
        <f t="shared" si="0"/>
        <v/>
      </c>
    </row>
    <row r="8" spans="1:22" ht="15.75" x14ac:dyDescent="0.25">
      <c r="B8" s="25">
        <v>3</v>
      </c>
      <c r="C8" s="53"/>
      <c r="D8" s="73"/>
      <c r="E8" s="53"/>
      <c r="F8" s="73"/>
      <c r="G8" s="53"/>
      <c r="H8" s="72"/>
      <c r="I8" s="72"/>
      <c r="J8" s="72"/>
      <c r="K8" s="72"/>
      <c r="L8" s="72"/>
      <c r="M8" s="72"/>
      <c r="N8" s="72"/>
      <c r="O8" s="53"/>
      <c r="P8" s="53"/>
      <c r="Q8" s="72"/>
      <c r="R8" s="72"/>
      <c r="S8" s="71"/>
      <c r="U8" s="38"/>
      <c r="V8" s="14" t="str">
        <f t="shared" si="0"/>
        <v/>
      </c>
    </row>
    <row r="9" spans="1:22" ht="15.75" x14ac:dyDescent="0.25">
      <c r="B9" s="25">
        <v>4</v>
      </c>
      <c r="C9" s="53"/>
      <c r="D9" s="73"/>
      <c r="E9" s="53"/>
      <c r="F9" s="73"/>
      <c r="G9" s="53"/>
      <c r="H9" s="72"/>
      <c r="I9" s="72"/>
      <c r="J9" s="72"/>
      <c r="K9" s="72"/>
      <c r="L9" s="72"/>
      <c r="M9" s="72"/>
      <c r="N9" s="72"/>
      <c r="O9" s="53"/>
      <c r="P9" s="53"/>
      <c r="Q9" s="72"/>
      <c r="R9" s="72"/>
      <c r="S9" s="71"/>
      <c r="U9" s="38"/>
      <c r="V9" s="14" t="str">
        <f t="shared" si="0"/>
        <v/>
      </c>
    </row>
    <row r="10" spans="1:22" ht="15.75" x14ac:dyDescent="0.25">
      <c r="B10" s="25">
        <v>5</v>
      </c>
      <c r="C10" s="53"/>
      <c r="D10" s="73"/>
      <c r="E10" s="53"/>
      <c r="F10" s="73"/>
      <c r="G10" s="53"/>
      <c r="H10" s="72"/>
      <c r="I10" s="72"/>
      <c r="J10" s="72"/>
      <c r="K10" s="72"/>
      <c r="L10" s="72"/>
      <c r="M10" s="72"/>
      <c r="N10" s="72"/>
      <c r="O10" s="53"/>
      <c r="P10" s="53"/>
      <c r="Q10" s="72"/>
      <c r="R10" s="72"/>
      <c r="S10" s="71"/>
      <c r="U10" s="38"/>
      <c r="V10" s="14" t="str">
        <f t="shared" si="0"/>
        <v/>
      </c>
    </row>
    <row r="11" spans="1:22" ht="15.75" x14ac:dyDescent="0.25">
      <c r="B11" s="25">
        <v>6</v>
      </c>
      <c r="C11" s="53"/>
      <c r="D11" s="73"/>
      <c r="E11" s="53"/>
      <c r="F11" s="73"/>
      <c r="G11" s="53"/>
      <c r="H11" s="72"/>
      <c r="I11" s="72"/>
      <c r="J11" s="72"/>
      <c r="K11" s="72"/>
      <c r="L11" s="72"/>
      <c r="M11" s="72"/>
      <c r="N11" s="72"/>
      <c r="O11" s="53"/>
      <c r="P11" s="53"/>
      <c r="Q11" s="72"/>
      <c r="R11" s="72"/>
      <c r="S11" s="71"/>
      <c r="U11" s="38"/>
      <c r="V11" s="14" t="str">
        <f t="shared" si="0"/>
        <v/>
      </c>
    </row>
    <row r="12" spans="1:22" ht="15.75" x14ac:dyDescent="0.25">
      <c r="B12" s="25">
        <v>7</v>
      </c>
      <c r="C12" s="53"/>
      <c r="D12" s="73"/>
      <c r="E12" s="53"/>
      <c r="F12" s="73"/>
      <c r="G12" s="53"/>
      <c r="H12" s="72"/>
      <c r="I12" s="72"/>
      <c r="J12" s="72"/>
      <c r="K12" s="72"/>
      <c r="L12" s="72"/>
      <c r="M12" s="72"/>
      <c r="N12" s="72"/>
      <c r="O12" s="53"/>
      <c r="P12" s="53"/>
      <c r="Q12" s="72"/>
      <c r="R12" s="72"/>
      <c r="S12" s="71"/>
      <c r="U12" s="38"/>
      <c r="V12" s="14" t="str">
        <f t="shared" si="0"/>
        <v/>
      </c>
    </row>
    <row r="13" spans="1:22" ht="15.75" x14ac:dyDescent="0.25">
      <c r="B13" s="25">
        <v>8</v>
      </c>
      <c r="C13" s="53"/>
      <c r="D13" s="73"/>
      <c r="E13" s="53"/>
      <c r="F13" s="73"/>
      <c r="G13" s="53"/>
      <c r="H13" s="72"/>
      <c r="I13" s="72"/>
      <c r="J13" s="72"/>
      <c r="K13" s="72"/>
      <c r="L13" s="72"/>
      <c r="M13" s="72"/>
      <c r="N13" s="72"/>
      <c r="O13" s="53"/>
      <c r="P13" s="53"/>
      <c r="Q13" s="72"/>
      <c r="R13" s="72"/>
      <c r="S13" s="71"/>
      <c r="U13" s="38"/>
      <c r="V13" s="14" t="str">
        <f t="shared" si="0"/>
        <v/>
      </c>
    </row>
    <row r="14" spans="1:22" ht="15.75" x14ac:dyDescent="0.25">
      <c r="B14" s="25">
        <v>9</v>
      </c>
      <c r="C14" s="53"/>
      <c r="D14" s="73"/>
      <c r="E14" s="53"/>
      <c r="F14" s="73"/>
      <c r="G14" s="53"/>
      <c r="H14" s="72"/>
      <c r="I14" s="72"/>
      <c r="J14" s="72"/>
      <c r="K14" s="72"/>
      <c r="L14" s="72"/>
      <c r="M14" s="72"/>
      <c r="N14" s="72"/>
      <c r="O14" s="53"/>
      <c r="P14" s="53"/>
      <c r="Q14" s="72"/>
      <c r="R14" s="72"/>
      <c r="S14" s="71"/>
      <c r="U14" s="38"/>
      <c r="V14" s="14" t="str">
        <f t="shared" si="0"/>
        <v/>
      </c>
    </row>
    <row r="15" spans="1:22" ht="15.75" x14ac:dyDescent="0.25">
      <c r="B15" s="25">
        <v>10</v>
      </c>
      <c r="C15" s="53"/>
      <c r="D15" s="73"/>
      <c r="E15" s="53"/>
      <c r="F15" s="73"/>
      <c r="G15" s="53"/>
      <c r="H15" s="72"/>
      <c r="I15" s="72"/>
      <c r="J15" s="72"/>
      <c r="K15" s="72"/>
      <c r="L15" s="72"/>
      <c r="M15" s="72"/>
      <c r="N15" s="72"/>
      <c r="O15" s="53"/>
      <c r="P15" s="53"/>
      <c r="Q15" s="72"/>
      <c r="R15" s="72"/>
      <c r="S15" s="71"/>
      <c r="U15" s="38"/>
      <c r="V15" s="14" t="str">
        <f t="shared" si="0"/>
        <v/>
      </c>
    </row>
    <row r="16" spans="1:22" ht="15.75" x14ac:dyDescent="0.25">
      <c r="B16" s="25">
        <v>11</v>
      </c>
      <c r="C16" s="53"/>
      <c r="D16" s="73"/>
      <c r="E16" s="53"/>
      <c r="F16" s="73"/>
      <c r="G16" s="53"/>
      <c r="H16" s="72"/>
      <c r="I16" s="72"/>
      <c r="J16" s="72"/>
      <c r="K16" s="72"/>
      <c r="L16" s="72"/>
      <c r="M16" s="72"/>
      <c r="N16" s="72"/>
      <c r="O16" s="53"/>
      <c r="P16" s="53"/>
      <c r="Q16" s="72"/>
      <c r="R16" s="72"/>
      <c r="S16" s="71"/>
      <c r="U16" s="38"/>
      <c r="V16" s="14" t="str">
        <f t="shared" si="0"/>
        <v/>
      </c>
    </row>
    <row r="17" spans="2:22" ht="15.75" x14ac:dyDescent="0.25">
      <c r="B17" s="25">
        <v>12</v>
      </c>
      <c r="C17" s="53"/>
      <c r="D17" s="73"/>
      <c r="E17" s="53"/>
      <c r="F17" s="73"/>
      <c r="G17" s="53"/>
      <c r="H17" s="72"/>
      <c r="I17" s="72"/>
      <c r="J17" s="72"/>
      <c r="K17" s="72"/>
      <c r="L17" s="72"/>
      <c r="M17" s="72"/>
      <c r="N17" s="72"/>
      <c r="O17" s="53"/>
      <c r="P17" s="53"/>
      <c r="Q17" s="72"/>
      <c r="R17" s="72"/>
      <c r="S17" s="71"/>
      <c r="U17" s="38"/>
      <c r="V17" s="14" t="str">
        <f t="shared" si="0"/>
        <v/>
      </c>
    </row>
    <row r="18" spans="2:22" ht="15.75" x14ac:dyDescent="0.25">
      <c r="B18" s="25">
        <v>13</v>
      </c>
      <c r="C18" s="53"/>
      <c r="D18" s="73"/>
      <c r="E18" s="53"/>
      <c r="F18" s="73"/>
      <c r="G18" s="53"/>
      <c r="H18" s="72"/>
      <c r="I18" s="72"/>
      <c r="J18" s="72"/>
      <c r="K18" s="72"/>
      <c r="L18" s="72"/>
      <c r="M18" s="72"/>
      <c r="N18" s="72"/>
      <c r="O18" s="53"/>
      <c r="P18" s="53"/>
      <c r="Q18" s="72"/>
      <c r="R18" s="72"/>
      <c r="S18" s="71"/>
      <c r="U18" s="38"/>
      <c r="V18" s="14" t="str">
        <f t="shared" si="0"/>
        <v/>
      </c>
    </row>
    <row r="19" spans="2:22" ht="15.75" x14ac:dyDescent="0.25">
      <c r="B19" s="25">
        <v>14</v>
      </c>
      <c r="C19" s="53"/>
      <c r="D19" s="73"/>
      <c r="E19" s="53"/>
      <c r="F19" s="73"/>
      <c r="G19" s="53"/>
      <c r="H19" s="72"/>
      <c r="I19" s="72"/>
      <c r="J19" s="72"/>
      <c r="K19" s="72"/>
      <c r="L19" s="72"/>
      <c r="M19" s="72"/>
      <c r="N19" s="72"/>
      <c r="O19" s="53"/>
      <c r="P19" s="53"/>
      <c r="Q19" s="72"/>
      <c r="R19" s="72"/>
      <c r="S19" s="71"/>
      <c r="U19" s="38"/>
      <c r="V19" s="14" t="str">
        <f t="shared" si="0"/>
        <v/>
      </c>
    </row>
    <row r="20" spans="2:22" ht="15.75" x14ac:dyDescent="0.25">
      <c r="B20" s="25">
        <v>15</v>
      </c>
      <c r="C20" s="53"/>
      <c r="D20" s="73"/>
      <c r="E20" s="53"/>
      <c r="F20" s="73"/>
      <c r="G20" s="53"/>
      <c r="H20" s="72"/>
      <c r="I20" s="72"/>
      <c r="J20" s="72"/>
      <c r="K20" s="72"/>
      <c r="L20" s="72"/>
      <c r="M20" s="72"/>
      <c r="N20" s="72"/>
      <c r="O20" s="53"/>
      <c r="P20" s="53"/>
      <c r="Q20" s="72"/>
      <c r="R20" s="72"/>
      <c r="S20" s="71"/>
      <c r="U20" s="38"/>
      <c r="V20" s="14" t="str">
        <f t="shared" si="0"/>
        <v/>
      </c>
    </row>
    <row r="21" spans="2:22" ht="15.75" x14ac:dyDescent="0.25">
      <c r="B21" s="25">
        <v>16</v>
      </c>
      <c r="C21" s="53"/>
      <c r="D21" s="73"/>
      <c r="E21" s="53"/>
      <c r="F21" s="73"/>
      <c r="G21" s="53"/>
      <c r="H21" s="72"/>
      <c r="I21" s="72"/>
      <c r="J21" s="72"/>
      <c r="K21" s="72"/>
      <c r="L21" s="72"/>
      <c r="M21" s="72"/>
      <c r="N21" s="72"/>
      <c r="O21" s="53"/>
      <c r="P21" s="53"/>
      <c r="Q21" s="72"/>
      <c r="R21" s="72"/>
      <c r="S21" s="71"/>
      <c r="U21" s="38"/>
      <c r="V21" s="14" t="str">
        <f t="shared" si="0"/>
        <v/>
      </c>
    </row>
    <row r="22" spans="2:22" ht="15.75" x14ac:dyDescent="0.25">
      <c r="B22" s="25">
        <v>17</v>
      </c>
      <c r="C22" s="53"/>
      <c r="D22" s="73"/>
      <c r="E22" s="53"/>
      <c r="F22" s="73"/>
      <c r="G22" s="53"/>
      <c r="H22" s="72"/>
      <c r="I22" s="72"/>
      <c r="J22" s="72"/>
      <c r="K22" s="72"/>
      <c r="L22" s="72"/>
      <c r="M22" s="72"/>
      <c r="N22" s="72"/>
      <c r="O22" s="53"/>
      <c r="P22" s="53"/>
      <c r="Q22" s="72"/>
      <c r="R22" s="72"/>
      <c r="S22" s="71"/>
      <c r="U22" s="38"/>
      <c r="V22" s="14" t="str">
        <f t="shared" si="0"/>
        <v/>
      </c>
    </row>
    <row r="23" spans="2:22" ht="15.75" x14ac:dyDescent="0.25">
      <c r="B23" s="25">
        <v>18</v>
      </c>
      <c r="C23" s="53"/>
      <c r="D23" s="73"/>
      <c r="E23" s="53"/>
      <c r="F23" s="73"/>
      <c r="G23" s="53"/>
      <c r="H23" s="72"/>
      <c r="I23" s="72"/>
      <c r="J23" s="72"/>
      <c r="K23" s="72"/>
      <c r="L23" s="72"/>
      <c r="M23" s="72"/>
      <c r="N23" s="72"/>
      <c r="O23" s="53"/>
      <c r="P23" s="53"/>
      <c r="Q23" s="72"/>
      <c r="R23" s="72"/>
      <c r="S23" s="71"/>
      <c r="U23" s="38"/>
      <c r="V23" s="14" t="str">
        <f t="shared" si="0"/>
        <v/>
      </c>
    </row>
    <row r="24" spans="2:22" ht="15.75" x14ac:dyDescent="0.25">
      <c r="B24" s="25">
        <v>19</v>
      </c>
      <c r="C24" s="53"/>
      <c r="D24" s="73"/>
      <c r="E24" s="53"/>
      <c r="F24" s="73"/>
      <c r="G24" s="53"/>
      <c r="H24" s="72"/>
      <c r="I24" s="72"/>
      <c r="J24" s="72"/>
      <c r="K24" s="72"/>
      <c r="L24" s="72"/>
      <c r="M24" s="72"/>
      <c r="N24" s="72"/>
      <c r="O24" s="53"/>
      <c r="P24" s="53"/>
      <c r="Q24" s="72"/>
      <c r="R24" s="72"/>
      <c r="S24" s="71"/>
      <c r="U24" s="38"/>
      <c r="V24" s="14" t="str">
        <f t="shared" si="0"/>
        <v/>
      </c>
    </row>
    <row r="25" spans="2:22" ht="15.75" x14ac:dyDescent="0.25">
      <c r="B25" s="25">
        <v>20</v>
      </c>
      <c r="C25" s="53"/>
      <c r="D25" s="73"/>
      <c r="E25" s="53"/>
      <c r="F25" s="73"/>
      <c r="G25" s="53"/>
      <c r="H25" s="72"/>
      <c r="I25" s="72"/>
      <c r="J25" s="72"/>
      <c r="K25" s="72"/>
      <c r="L25" s="72"/>
      <c r="M25" s="72"/>
      <c r="N25" s="72"/>
      <c r="O25" s="53"/>
      <c r="P25" s="53"/>
      <c r="Q25" s="72"/>
      <c r="R25" s="72"/>
      <c r="S25" s="71"/>
      <c r="U25" s="38"/>
      <c r="V25" s="14" t="str">
        <f t="shared" si="0"/>
        <v/>
      </c>
    </row>
    <row r="26" spans="2:22" ht="15.75" x14ac:dyDescent="0.25">
      <c r="B26" s="25">
        <v>21</v>
      </c>
      <c r="C26" s="53"/>
      <c r="D26" s="73"/>
      <c r="E26" s="53"/>
      <c r="F26" s="73"/>
      <c r="G26" s="53"/>
      <c r="H26" s="72"/>
      <c r="I26" s="72"/>
      <c r="J26" s="72"/>
      <c r="K26" s="72"/>
      <c r="L26" s="72"/>
      <c r="M26" s="72"/>
      <c r="N26" s="72"/>
      <c r="O26" s="53"/>
      <c r="P26" s="53"/>
      <c r="Q26" s="72"/>
      <c r="R26" s="72"/>
      <c r="S26" s="71"/>
      <c r="U26" s="38"/>
      <c r="V26" s="14" t="str">
        <f t="shared" si="0"/>
        <v/>
      </c>
    </row>
    <row r="27" spans="2:22" ht="15.75" x14ac:dyDescent="0.25">
      <c r="B27" s="25">
        <v>22</v>
      </c>
      <c r="C27" s="53"/>
      <c r="D27" s="73"/>
      <c r="E27" s="53"/>
      <c r="F27" s="73"/>
      <c r="G27" s="53"/>
      <c r="H27" s="72"/>
      <c r="I27" s="72"/>
      <c r="J27" s="72"/>
      <c r="K27" s="72"/>
      <c r="L27" s="72"/>
      <c r="M27" s="72"/>
      <c r="N27" s="72"/>
      <c r="O27" s="53"/>
      <c r="P27" s="53"/>
      <c r="Q27" s="72"/>
      <c r="R27" s="72"/>
      <c r="S27" s="71"/>
      <c r="U27" s="38"/>
      <c r="V27" s="14" t="str">
        <f t="shared" si="0"/>
        <v/>
      </c>
    </row>
    <row r="28" spans="2:22" ht="15.75" x14ac:dyDescent="0.25">
      <c r="B28" s="25">
        <v>23</v>
      </c>
      <c r="C28" s="53"/>
      <c r="D28" s="73"/>
      <c r="E28" s="53"/>
      <c r="F28" s="73"/>
      <c r="G28" s="53"/>
      <c r="H28" s="72"/>
      <c r="I28" s="72"/>
      <c r="J28" s="72"/>
      <c r="K28" s="72"/>
      <c r="L28" s="72"/>
      <c r="M28" s="72"/>
      <c r="N28" s="72"/>
      <c r="O28" s="53"/>
      <c r="P28" s="53"/>
      <c r="Q28" s="72"/>
      <c r="R28" s="72"/>
      <c r="S28" s="71"/>
      <c r="U28" s="38"/>
      <c r="V28" s="14" t="str">
        <f t="shared" si="0"/>
        <v/>
      </c>
    </row>
    <row r="29" spans="2:22" ht="15.75" x14ac:dyDescent="0.25">
      <c r="B29" s="25">
        <v>24</v>
      </c>
      <c r="C29" s="53"/>
      <c r="D29" s="73"/>
      <c r="E29" s="53"/>
      <c r="F29" s="73"/>
      <c r="G29" s="53"/>
      <c r="H29" s="72"/>
      <c r="I29" s="72"/>
      <c r="J29" s="72"/>
      <c r="K29" s="72"/>
      <c r="L29" s="72"/>
      <c r="M29" s="72"/>
      <c r="N29" s="72"/>
      <c r="O29" s="53"/>
      <c r="P29" s="53"/>
      <c r="Q29" s="72"/>
      <c r="R29" s="72"/>
      <c r="S29" s="71"/>
      <c r="U29" s="38"/>
      <c r="V29" s="14" t="str">
        <f t="shared" si="0"/>
        <v/>
      </c>
    </row>
    <row r="30" spans="2:22" ht="15.75" x14ac:dyDescent="0.25">
      <c r="B30" s="25">
        <v>25</v>
      </c>
      <c r="C30" s="53"/>
      <c r="D30" s="73"/>
      <c r="E30" s="53"/>
      <c r="F30" s="73"/>
      <c r="G30" s="53"/>
      <c r="H30" s="72"/>
      <c r="I30" s="72"/>
      <c r="J30" s="72"/>
      <c r="K30" s="72"/>
      <c r="L30" s="72"/>
      <c r="M30" s="72"/>
      <c r="N30" s="72"/>
      <c r="O30" s="53"/>
      <c r="P30" s="53"/>
      <c r="Q30" s="72"/>
      <c r="R30" s="72"/>
      <c r="S30" s="71"/>
      <c r="U30" s="38"/>
      <c r="V30" s="14" t="str">
        <f t="shared" si="0"/>
        <v/>
      </c>
    </row>
    <row r="31" spans="2:22" ht="15.75" x14ac:dyDescent="0.25">
      <c r="B31" s="25">
        <v>26</v>
      </c>
      <c r="C31" s="53"/>
      <c r="D31" s="73"/>
      <c r="E31" s="53"/>
      <c r="F31" s="73"/>
      <c r="G31" s="53"/>
      <c r="H31" s="72"/>
      <c r="I31" s="72"/>
      <c r="J31" s="72"/>
      <c r="K31" s="72"/>
      <c r="L31" s="72"/>
      <c r="M31" s="72"/>
      <c r="N31" s="72"/>
      <c r="O31" s="53"/>
      <c r="P31" s="53"/>
      <c r="Q31" s="72"/>
      <c r="R31" s="72"/>
      <c r="S31" s="71"/>
      <c r="U31" s="38"/>
      <c r="V31" s="14" t="str">
        <f t="shared" si="0"/>
        <v/>
      </c>
    </row>
    <row r="32" spans="2:22" ht="15.75" x14ac:dyDescent="0.25">
      <c r="B32" s="25">
        <v>27</v>
      </c>
      <c r="C32" s="53"/>
      <c r="D32" s="73"/>
      <c r="E32" s="53"/>
      <c r="F32" s="73"/>
      <c r="G32" s="53"/>
      <c r="H32" s="72"/>
      <c r="I32" s="72"/>
      <c r="J32" s="72"/>
      <c r="K32" s="72"/>
      <c r="L32" s="72"/>
      <c r="M32" s="72"/>
      <c r="N32" s="72"/>
      <c r="O32" s="53"/>
      <c r="P32" s="53"/>
      <c r="Q32" s="72"/>
      <c r="R32" s="72"/>
      <c r="S32" s="71"/>
      <c r="U32" s="38"/>
      <c r="V32" s="14" t="str">
        <f t="shared" si="0"/>
        <v/>
      </c>
    </row>
    <row r="33" spans="2:22" ht="15.75" x14ac:dyDescent="0.25">
      <c r="B33" s="25">
        <v>28</v>
      </c>
      <c r="C33" s="53"/>
      <c r="D33" s="73"/>
      <c r="E33" s="53"/>
      <c r="F33" s="73"/>
      <c r="G33" s="53"/>
      <c r="H33" s="72"/>
      <c r="I33" s="72"/>
      <c r="J33" s="72"/>
      <c r="K33" s="72"/>
      <c r="L33" s="72"/>
      <c r="M33" s="72"/>
      <c r="N33" s="72"/>
      <c r="O33" s="53"/>
      <c r="P33" s="53"/>
      <c r="Q33" s="72"/>
      <c r="R33" s="72"/>
      <c r="S33" s="71"/>
      <c r="U33" s="38"/>
      <c r="V33" s="14" t="str">
        <f t="shared" si="0"/>
        <v/>
      </c>
    </row>
    <row r="34" spans="2:22" ht="15.75" x14ac:dyDescent="0.25">
      <c r="B34" s="25">
        <v>29</v>
      </c>
      <c r="C34" s="53"/>
      <c r="D34" s="73"/>
      <c r="E34" s="53"/>
      <c r="F34" s="73"/>
      <c r="G34" s="53"/>
      <c r="H34" s="72"/>
      <c r="I34" s="72"/>
      <c r="J34" s="72"/>
      <c r="K34" s="72"/>
      <c r="L34" s="72"/>
      <c r="M34" s="72"/>
      <c r="N34" s="72"/>
      <c r="O34" s="53"/>
      <c r="P34" s="53"/>
      <c r="Q34" s="72"/>
      <c r="R34" s="72"/>
      <c r="S34" s="71"/>
      <c r="U34" s="38"/>
      <c r="V34" s="14" t="str">
        <f t="shared" si="0"/>
        <v/>
      </c>
    </row>
    <row r="35" spans="2:22" ht="15.75" x14ac:dyDescent="0.25">
      <c r="B35" s="25">
        <v>30</v>
      </c>
      <c r="C35" s="53"/>
      <c r="D35" s="73"/>
      <c r="E35" s="53"/>
      <c r="F35" s="73"/>
      <c r="G35" s="53"/>
      <c r="H35" s="72"/>
      <c r="I35" s="72"/>
      <c r="J35" s="72"/>
      <c r="K35" s="72"/>
      <c r="L35" s="72"/>
      <c r="M35" s="72"/>
      <c r="N35" s="72"/>
      <c r="O35" s="53"/>
      <c r="P35" s="53"/>
      <c r="Q35" s="72"/>
      <c r="R35" s="72"/>
      <c r="S35" s="71"/>
      <c r="U35" s="38"/>
      <c r="V35" s="14" t="str">
        <f t="shared" si="0"/>
        <v/>
      </c>
    </row>
    <row r="36" spans="2:22" ht="15.75" x14ac:dyDescent="0.25">
      <c r="B36" s="25">
        <v>31</v>
      </c>
      <c r="C36" s="53"/>
      <c r="D36" s="73"/>
      <c r="E36" s="53"/>
      <c r="F36" s="73"/>
      <c r="G36" s="53"/>
      <c r="H36" s="72"/>
      <c r="I36" s="72"/>
      <c r="J36" s="72"/>
      <c r="K36" s="72"/>
      <c r="L36" s="72"/>
      <c r="M36" s="72"/>
      <c r="N36" s="72"/>
      <c r="O36" s="53"/>
      <c r="P36" s="53"/>
      <c r="Q36" s="72"/>
      <c r="R36" s="72"/>
      <c r="S36" s="71"/>
      <c r="U36" s="38"/>
      <c r="V36" s="14" t="str">
        <f t="shared" si="0"/>
        <v/>
      </c>
    </row>
    <row r="37" spans="2:22" ht="15.75" x14ac:dyDescent="0.25">
      <c r="B37" s="25">
        <v>32</v>
      </c>
      <c r="C37" s="53"/>
      <c r="D37" s="73"/>
      <c r="E37" s="53"/>
      <c r="F37" s="73"/>
      <c r="G37" s="53"/>
      <c r="H37" s="72"/>
      <c r="I37" s="72"/>
      <c r="J37" s="72"/>
      <c r="K37" s="72"/>
      <c r="L37" s="72"/>
      <c r="M37" s="72"/>
      <c r="N37" s="72"/>
      <c r="O37" s="53"/>
      <c r="P37" s="53"/>
      <c r="Q37" s="72"/>
      <c r="R37" s="72"/>
      <c r="S37" s="71"/>
      <c r="U37" s="38"/>
      <c r="V37" s="14" t="str">
        <f t="shared" si="0"/>
        <v/>
      </c>
    </row>
    <row r="38" spans="2:22" ht="15.75" x14ac:dyDescent="0.25">
      <c r="B38" s="25">
        <v>33</v>
      </c>
      <c r="C38" s="53"/>
      <c r="D38" s="73"/>
      <c r="E38" s="53"/>
      <c r="F38" s="73"/>
      <c r="G38" s="53"/>
      <c r="H38" s="72"/>
      <c r="I38" s="72"/>
      <c r="J38" s="72"/>
      <c r="K38" s="72"/>
      <c r="L38" s="72"/>
      <c r="M38" s="72"/>
      <c r="N38" s="72"/>
      <c r="O38" s="53"/>
      <c r="P38" s="53"/>
      <c r="Q38" s="72"/>
      <c r="R38" s="72"/>
      <c r="S38" s="71"/>
      <c r="U38" s="38"/>
      <c r="V38" s="14" t="str">
        <f t="shared" ref="V38:V55" si="1">IF(U38="yes",Cert,"")</f>
        <v/>
      </c>
    </row>
    <row r="39" spans="2:22" ht="15.75" x14ac:dyDescent="0.25">
      <c r="B39" s="25">
        <v>34</v>
      </c>
      <c r="C39" s="53"/>
      <c r="D39" s="73"/>
      <c r="E39" s="53"/>
      <c r="F39" s="73"/>
      <c r="G39" s="53"/>
      <c r="H39" s="72"/>
      <c r="I39" s="72"/>
      <c r="J39" s="72"/>
      <c r="K39" s="72"/>
      <c r="L39" s="72"/>
      <c r="M39" s="72"/>
      <c r="N39" s="72"/>
      <c r="O39" s="53"/>
      <c r="P39" s="53"/>
      <c r="Q39" s="72"/>
      <c r="R39" s="72"/>
      <c r="S39" s="71"/>
      <c r="U39" s="38"/>
      <c r="V39" s="14" t="str">
        <f t="shared" si="1"/>
        <v/>
      </c>
    </row>
    <row r="40" spans="2:22" ht="15.75" x14ac:dyDescent="0.25">
      <c r="B40" s="25">
        <v>35</v>
      </c>
      <c r="C40" s="53"/>
      <c r="D40" s="73"/>
      <c r="E40" s="53"/>
      <c r="F40" s="73"/>
      <c r="G40" s="53"/>
      <c r="H40" s="72"/>
      <c r="I40" s="72"/>
      <c r="J40" s="72"/>
      <c r="K40" s="72"/>
      <c r="L40" s="72"/>
      <c r="M40" s="72"/>
      <c r="N40" s="72"/>
      <c r="O40" s="53"/>
      <c r="P40" s="53"/>
      <c r="Q40" s="72"/>
      <c r="R40" s="72"/>
      <c r="S40" s="71"/>
      <c r="U40" s="38"/>
      <c r="V40" s="14" t="str">
        <f t="shared" si="1"/>
        <v/>
      </c>
    </row>
    <row r="41" spans="2:22" ht="15.75" x14ac:dyDescent="0.25">
      <c r="B41" s="25">
        <v>36</v>
      </c>
      <c r="C41" s="53"/>
      <c r="D41" s="73"/>
      <c r="E41" s="53"/>
      <c r="F41" s="73"/>
      <c r="G41" s="53"/>
      <c r="H41" s="72"/>
      <c r="I41" s="72"/>
      <c r="J41" s="72"/>
      <c r="K41" s="72"/>
      <c r="L41" s="72"/>
      <c r="M41" s="72"/>
      <c r="N41" s="72"/>
      <c r="O41" s="53"/>
      <c r="P41" s="53"/>
      <c r="Q41" s="72"/>
      <c r="R41" s="72"/>
      <c r="S41" s="71"/>
      <c r="U41" s="38"/>
      <c r="V41" s="14" t="str">
        <f t="shared" si="1"/>
        <v/>
      </c>
    </row>
    <row r="42" spans="2:22" ht="15.75" x14ac:dyDescent="0.25">
      <c r="B42" s="25">
        <v>37</v>
      </c>
      <c r="C42" s="53"/>
      <c r="D42" s="73"/>
      <c r="E42" s="53"/>
      <c r="F42" s="73"/>
      <c r="G42" s="53"/>
      <c r="H42" s="72"/>
      <c r="I42" s="72"/>
      <c r="J42" s="72"/>
      <c r="K42" s="72"/>
      <c r="L42" s="72"/>
      <c r="M42" s="72"/>
      <c r="N42" s="72"/>
      <c r="O42" s="53"/>
      <c r="P42" s="53"/>
      <c r="Q42" s="72"/>
      <c r="R42" s="72"/>
      <c r="S42" s="71"/>
      <c r="U42" s="38"/>
      <c r="V42" s="14" t="str">
        <f t="shared" si="1"/>
        <v/>
      </c>
    </row>
    <row r="43" spans="2:22" ht="15.75" x14ac:dyDescent="0.25">
      <c r="B43" s="25">
        <v>38</v>
      </c>
      <c r="C43" s="53"/>
      <c r="D43" s="73"/>
      <c r="E43" s="53"/>
      <c r="F43" s="73"/>
      <c r="G43" s="53"/>
      <c r="H43" s="72"/>
      <c r="I43" s="72"/>
      <c r="J43" s="72"/>
      <c r="K43" s="72"/>
      <c r="L43" s="72"/>
      <c r="M43" s="72"/>
      <c r="N43" s="72"/>
      <c r="O43" s="53"/>
      <c r="P43" s="53"/>
      <c r="Q43" s="72"/>
      <c r="R43" s="72"/>
      <c r="S43" s="71"/>
      <c r="U43" s="38"/>
      <c r="V43" s="14" t="str">
        <f t="shared" si="1"/>
        <v/>
      </c>
    </row>
    <row r="44" spans="2:22" ht="15.75" x14ac:dyDescent="0.25">
      <c r="B44" s="25">
        <v>39</v>
      </c>
      <c r="C44" s="53"/>
      <c r="D44" s="73"/>
      <c r="E44" s="53"/>
      <c r="F44" s="73"/>
      <c r="G44" s="53"/>
      <c r="H44" s="72"/>
      <c r="I44" s="72"/>
      <c r="J44" s="72"/>
      <c r="K44" s="72"/>
      <c r="L44" s="72"/>
      <c r="M44" s="72"/>
      <c r="N44" s="72"/>
      <c r="O44" s="53"/>
      <c r="P44" s="53"/>
      <c r="Q44" s="72"/>
      <c r="R44" s="72"/>
      <c r="S44" s="71"/>
      <c r="U44" s="38"/>
      <c r="V44" s="14" t="str">
        <f t="shared" si="1"/>
        <v/>
      </c>
    </row>
    <row r="45" spans="2:22" ht="15.75" x14ac:dyDescent="0.25">
      <c r="B45" s="25">
        <v>40</v>
      </c>
      <c r="C45" s="53"/>
      <c r="D45" s="73"/>
      <c r="E45" s="53"/>
      <c r="F45" s="73"/>
      <c r="G45" s="53"/>
      <c r="H45" s="72"/>
      <c r="I45" s="72"/>
      <c r="J45" s="72"/>
      <c r="K45" s="72"/>
      <c r="L45" s="72"/>
      <c r="M45" s="72"/>
      <c r="N45" s="72"/>
      <c r="O45" s="53"/>
      <c r="P45" s="53"/>
      <c r="Q45" s="72"/>
      <c r="R45" s="72"/>
      <c r="S45" s="71"/>
      <c r="U45" s="38"/>
      <c r="V45" s="14" t="str">
        <f t="shared" si="1"/>
        <v/>
      </c>
    </row>
    <row r="46" spans="2:22" ht="15.75" x14ac:dyDescent="0.25">
      <c r="B46" s="25">
        <v>41</v>
      </c>
      <c r="C46" s="53"/>
      <c r="D46" s="73"/>
      <c r="E46" s="53"/>
      <c r="F46" s="73"/>
      <c r="G46" s="53"/>
      <c r="H46" s="72"/>
      <c r="I46" s="72"/>
      <c r="J46" s="72"/>
      <c r="K46" s="72"/>
      <c r="L46" s="72"/>
      <c r="M46" s="72"/>
      <c r="N46" s="72"/>
      <c r="O46" s="53"/>
      <c r="P46" s="53"/>
      <c r="Q46" s="72"/>
      <c r="R46" s="72"/>
      <c r="S46" s="71"/>
      <c r="U46" s="38"/>
      <c r="V46" s="14" t="str">
        <f t="shared" si="1"/>
        <v/>
      </c>
    </row>
    <row r="47" spans="2:22" ht="15.75" x14ac:dyDescent="0.25">
      <c r="B47" s="25">
        <v>42</v>
      </c>
      <c r="C47" s="53"/>
      <c r="D47" s="73"/>
      <c r="E47" s="53"/>
      <c r="F47" s="73"/>
      <c r="G47" s="53"/>
      <c r="H47" s="72"/>
      <c r="I47" s="72"/>
      <c r="J47" s="72"/>
      <c r="K47" s="72"/>
      <c r="L47" s="72"/>
      <c r="M47" s="72"/>
      <c r="N47" s="72"/>
      <c r="O47" s="53"/>
      <c r="P47" s="53"/>
      <c r="Q47" s="72"/>
      <c r="R47" s="72"/>
      <c r="S47" s="71"/>
      <c r="U47" s="38"/>
      <c r="V47" s="14" t="str">
        <f t="shared" si="1"/>
        <v/>
      </c>
    </row>
    <row r="48" spans="2:22" ht="15.75" x14ac:dyDescent="0.25">
      <c r="B48" s="25">
        <v>43</v>
      </c>
      <c r="C48" s="53"/>
      <c r="D48" s="73"/>
      <c r="E48" s="53"/>
      <c r="F48" s="73"/>
      <c r="G48" s="53"/>
      <c r="H48" s="72"/>
      <c r="I48" s="72"/>
      <c r="J48" s="72"/>
      <c r="K48" s="72"/>
      <c r="L48" s="72"/>
      <c r="M48" s="72"/>
      <c r="N48" s="72"/>
      <c r="O48" s="53"/>
      <c r="P48" s="53"/>
      <c r="Q48" s="72"/>
      <c r="R48" s="72"/>
      <c r="S48" s="71"/>
      <c r="U48" s="38"/>
      <c r="V48" s="14" t="str">
        <f t="shared" si="1"/>
        <v/>
      </c>
    </row>
    <row r="49" spans="2:22" ht="15.75" x14ac:dyDescent="0.25">
      <c r="B49" s="25">
        <v>44</v>
      </c>
      <c r="C49" s="53"/>
      <c r="D49" s="73"/>
      <c r="E49" s="53"/>
      <c r="F49" s="73"/>
      <c r="G49" s="53"/>
      <c r="H49" s="72"/>
      <c r="I49" s="72"/>
      <c r="J49" s="72"/>
      <c r="K49" s="72"/>
      <c r="L49" s="72"/>
      <c r="M49" s="72"/>
      <c r="N49" s="72"/>
      <c r="O49" s="53"/>
      <c r="P49" s="53"/>
      <c r="Q49" s="72"/>
      <c r="R49" s="72"/>
      <c r="S49" s="71"/>
      <c r="U49" s="38"/>
      <c r="V49" s="14" t="str">
        <f t="shared" si="1"/>
        <v/>
      </c>
    </row>
    <row r="50" spans="2:22" ht="15.75" x14ac:dyDescent="0.25">
      <c r="B50" s="25">
        <v>45</v>
      </c>
      <c r="C50" s="53"/>
      <c r="D50" s="73"/>
      <c r="E50" s="53"/>
      <c r="F50" s="73"/>
      <c r="G50" s="53"/>
      <c r="H50" s="72"/>
      <c r="I50" s="72"/>
      <c r="J50" s="72"/>
      <c r="K50" s="72"/>
      <c r="L50" s="72"/>
      <c r="M50" s="72"/>
      <c r="N50" s="72"/>
      <c r="O50" s="53"/>
      <c r="P50" s="53"/>
      <c r="Q50" s="72"/>
      <c r="R50" s="72"/>
      <c r="S50" s="71"/>
      <c r="U50" s="38"/>
      <c r="V50" s="14" t="str">
        <f t="shared" si="1"/>
        <v/>
      </c>
    </row>
    <row r="51" spans="2:22" ht="15.75" x14ac:dyDescent="0.25">
      <c r="B51" s="25">
        <v>46</v>
      </c>
      <c r="C51" s="53"/>
      <c r="D51" s="73"/>
      <c r="E51" s="53"/>
      <c r="F51" s="73"/>
      <c r="G51" s="53"/>
      <c r="H51" s="72"/>
      <c r="I51" s="72"/>
      <c r="J51" s="72"/>
      <c r="K51" s="72"/>
      <c r="L51" s="72"/>
      <c r="M51" s="72"/>
      <c r="N51" s="72"/>
      <c r="O51" s="53"/>
      <c r="P51" s="53"/>
      <c r="Q51" s="72"/>
      <c r="R51" s="72"/>
      <c r="S51" s="71"/>
      <c r="U51" s="38"/>
      <c r="V51" s="14" t="str">
        <f t="shared" si="1"/>
        <v/>
      </c>
    </row>
    <row r="52" spans="2:22" ht="15.75" x14ac:dyDescent="0.25">
      <c r="B52" s="25">
        <v>47</v>
      </c>
      <c r="C52" s="53"/>
      <c r="D52" s="73"/>
      <c r="E52" s="53"/>
      <c r="F52" s="73"/>
      <c r="G52" s="53"/>
      <c r="H52" s="72"/>
      <c r="I52" s="72"/>
      <c r="J52" s="72"/>
      <c r="K52" s="72"/>
      <c r="L52" s="72"/>
      <c r="M52" s="72"/>
      <c r="N52" s="72"/>
      <c r="O52" s="53"/>
      <c r="P52" s="53"/>
      <c r="Q52" s="72"/>
      <c r="R52" s="72"/>
      <c r="S52" s="71"/>
      <c r="U52" s="38"/>
      <c r="V52" s="14" t="str">
        <f t="shared" si="1"/>
        <v/>
      </c>
    </row>
    <row r="53" spans="2:22" ht="15.75" x14ac:dyDescent="0.25">
      <c r="B53" s="25">
        <v>48</v>
      </c>
      <c r="C53" s="53"/>
      <c r="D53" s="73"/>
      <c r="E53" s="53"/>
      <c r="F53" s="73"/>
      <c r="G53" s="53"/>
      <c r="H53" s="72"/>
      <c r="I53" s="72"/>
      <c r="J53" s="72"/>
      <c r="K53" s="72"/>
      <c r="L53" s="72"/>
      <c r="M53" s="72"/>
      <c r="N53" s="72"/>
      <c r="O53" s="53"/>
      <c r="P53" s="53"/>
      <c r="Q53" s="72"/>
      <c r="R53" s="72"/>
      <c r="S53" s="71"/>
      <c r="U53" s="38"/>
      <c r="V53" s="14" t="str">
        <f t="shared" si="1"/>
        <v/>
      </c>
    </row>
    <row r="54" spans="2:22" ht="15.75" x14ac:dyDescent="0.25">
      <c r="B54" s="25">
        <v>49</v>
      </c>
      <c r="C54" s="53"/>
      <c r="D54" s="73"/>
      <c r="E54" s="53"/>
      <c r="F54" s="73"/>
      <c r="G54" s="53"/>
      <c r="H54" s="72"/>
      <c r="I54" s="72"/>
      <c r="J54" s="72"/>
      <c r="K54" s="72"/>
      <c r="L54" s="72"/>
      <c r="M54" s="72"/>
      <c r="N54" s="72"/>
      <c r="O54" s="53"/>
      <c r="P54" s="53"/>
      <c r="Q54" s="72"/>
      <c r="R54" s="72"/>
      <c r="S54" s="71"/>
      <c r="U54" s="38"/>
      <c r="V54" s="14" t="str">
        <f t="shared" si="1"/>
        <v/>
      </c>
    </row>
    <row r="55" spans="2:22" ht="15.75" x14ac:dyDescent="0.25">
      <c r="B55" s="25">
        <v>50</v>
      </c>
      <c r="C55" s="53"/>
      <c r="D55" s="73"/>
      <c r="E55" s="53"/>
      <c r="F55" s="73"/>
      <c r="G55" s="53"/>
      <c r="H55" s="72"/>
      <c r="I55" s="72"/>
      <c r="J55" s="72"/>
      <c r="K55" s="72"/>
      <c r="L55" s="72"/>
      <c r="M55" s="72"/>
      <c r="N55" s="72"/>
      <c r="O55" s="53"/>
      <c r="P55" s="53"/>
      <c r="Q55" s="72"/>
      <c r="R55" s="72"/>
      <c r="S55" s="71"/>
      <c r="U55" s="38"/>
      <c r="V55" s="14" t="str">
        <f t="shared" si="1"/>
        <v/>
      </c>
    </row>
    <row r="56" spans="2:22" x14ac:dyDescent="0.25">
      <c r="V56" s="40">
        <f>SUM(V6:V55)</f>
        <v>0</v>
      </c>
    </row>
    <row r="57" spans="2:22" x14ac:dyDescent="0.25">
      <c r="V57" s="45">
        <f>IF(V56&gt;20,20,V56)</f>
        <v>0</v>
      </c>
    </row>
  </sheetData>
  <sheetProtection algorithmName="SHA-512" hashValue="FFVyRzBohPpyrh0fNOZ2SNpVPXb0TgYrp+Oc0PHlJP6KlMYMDDvime8kXn/GWCqEzBlJOJvVWqi6oytbYeGciA==" saltValue="WFjTGFtijM9qjogrdZt7YA==" spinCount="100000" sheet="1" objects="1" scenarios="1"/>
  <mergeCells count="15">
    <mergeCell ref="U4:V4"/>
    <mergeCell ref="B1:C1"/>
    <mergeCell ref="B2:S2"/>
    <mergeCell ref="S3:S5"/>
    <mergeCell ref="I3:I5"/>
    <mergeCell ref="J3:J5"/>
    <mergeCell ref="H3:H5"/>
    <mergeCell ref="G3:G5"/>
    <mergeCell ref="E3:F4"/>
    <mergeCell ref="B3:B5"/>
    <mergeCell ref="K3:L4"/>
    <mergeCell ref="M3:M5"/>
    <mergeCell ref="N3:N5"/>
    <mergeCell ref="O3:R4"/>
    <mergeCell ref="C3:D4"/>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'0- راهنما'!$C$65:$C$66</xm:f>
          </x14:formula1>
          <xm:sqref>U6:U55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0- راهنما</vt:lpstr>
      <vt:lpstr>1- اطلاعات عمومي</vt:lpstr>
      <vt:lpstr>2- زيرمجموعه​ها</vt:lpstr>
      <vt:lpstr>3- سوابق مديران</vt:lpstr>
      <vt:lpstr>4- اطلاعات عمومي پرسنل</vt:lpstr>
      <vt:lpstr>5- توان مالي</vt:lpstr>
      <vt:lpstr>6- توان فني</vt:lpstr>
      <vt:lpstr>7- گواهينامه​ها</vt:lpstr>
      <vt:lpstr>8- محصولات</vt:lpstr>
      <vt:lpstr>Audit</vt:lpstr>
      <vt:lpstr>Cert</vt:lpstr>
      <vt:lpstr>comp_type</vt:lpstr>
      <vt:lpstr>companies</vt:lpstr>
      <vt:lpstr>Expired</vt:lpstr>
      <vt:lpstr>managers</vt:lpstr>
      <vt:lpstr>No_Audit</vt:lpstr>
      <vt:lpstr>No_QC</vt:lpstr>
      <vt:lpstr>non_tech</vt:lpstr>
      <vt:lpstr>QC</vt:lpstr>
      <vt:lpstr>tech</vt:lpstr>
      <vt:lpstr>turnover</vt:lpstr>
      <vt:lpstr>turnover_coeff</vt:lpstr>
      <vt:lpstr>Valid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dc:creator>
  <cp:lastModifiedBy>NP</cp:lastModifiedBy>
  <dcterms:created xsi:type="dcterms:W3CDTF">2015-10-11T13:08:41Z</dcterms:created>
  <dcterms:modified xsi:type="dcterms:W3CDTF">2015-10-17T21:21:02Z</dcterms:modified>
</cp:coreProperties>
</file>